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390" yWindow="585" windowWidth="20775" windowHeight="8895"/>
  </bookViews>
  <sheets>
    <sheet name="Planilha" sheetId="3" r:id="rId1"/>
    <sheet name="Plan1" sheetId="10" r:id="rId2"/>
  </sheets>
  <definedNames>
    <definedName name="_xlnm._FilterDatabase" localSheetId="0" hidden="1">Planilha!$A$1:$H$530</definedName>
    <definedName name="_xlnm.Print_Area" localSheetId="0">Planilha!$A$1:$H$530</definedName>
    <definedName name="Código">#REF!</definedName>
    <definedName name="_xlnm.Print_Titles" localSheetId="0">Planilha!$1:$1</definedName>
  </definedNames>
  <calcPr calcId="145621"/>
</workbook>
</file>

<file path=xl/calcChain.xml><?xml version="1.0" encoding="utf-8"?>
<calcChain xmlns="http://schemas.openxmlformats.org/spreadsheetml/2006/main">
  <c r="H67" i="3" l="1"/>
  <c r="H167" i="3"/>
  <c r="H220" i="3" l="1"/>
  <c r="H407" i="3"/>
  <c r="H160" i="3" l="1"/>
  <c r="H454" i="3" l="1"/>
  <c r="H180" i="3" l="1"/>
  <c r="H374" i="3" l="1"/>
  <c r="H280" i="3" l="1"/>
  <c r="H325" i="3" l="1"/>
  <c r="H528" i="3" l="1"/>
  <c r="H522" i="3"/>
  <c r="H514" i="3"/>
  <c r="H507" i="3"/>
  <c r="H494" i="3"/>
  <c r="H486" i="3"/>
  <c r="H477" i="3"/>
  <c r="H468" i="3"/>
  <c r="H461" i="3"/>
  <c r="H452" i="3"/>
  <c r="H446" i="3"/>
  <c r="H433" i="3"/>
  <c r="H426" i="3"/>
  <c r="H419" i="3"/>
  <c r="H409" i="3"/>
  <c r="H399" i="3"/>
  <c r="H391" i="3"/>
  <c r="H379" i="3"/>
  <c r="H363" i="3"/>
  <c r="H351" i="3"/>
  <c r="H339" i="3"/>
  <c r="H313" i="3"/>
  <c r="H309" i="3"/>
  <c r="H294" i="3"/>
  <c r="H257" i="3"/>
  <c r="H254" i="3"/>
  <c r="H234" i="3"/>
  <c r="H214" i="3"/>
  <c r="H208" i="3"/>
  <c r="H144" i="3"/>
  <c r="H123" i="3"/>
  <c r="H112" i="3"/>
  <c r="H101" i="3"/>
  <c r="H89" i="3"/>
  <c r="H75" i="3"/>
  <c r="H31" i="3"/>
  <c r="H18" i="3"/>
  <c r="H7" i="3"/>
</calcChain>
</file>

<file path=xl/sharedStrings.xml><?xml version="1.0" encoding="utf-8"?>
<sst xmlns="http://schemas.openxmlformats.org/spreadsheetml/2006/main" count="3711" uniqueCount="580">
  <si>
    <t>Categoria Econômica</t>
  </si>
  <si>
    <t>Secretaria Municipal da Infraestrutura / Empresa Municipal de Obras e Urbanização - EMURB</t>
  </si>
  <si>
    <t>4 - Despesas de Capital - Investimento</t>
  </si>
  <si>
    <t>3 - Despesas Correntes - Custeio</t>
  </si>
  <si>
    <t>Secretaria Municipal da Família e da Assistência Social - SEMFAS</t>
  </si>
  <si>
    <t>Secretaria Municipal de Meio Ambiente - SEMA</t>
  </si>
  <si>
    <t>Fundação Municipal de Formação Para o Trabalho - FUNDAT</t>
  </si>
  <si>
    <t>Fundação Cultural Cidade de Aracaju - FUNCAJU</t>
  </si>
  <si>
    <t>Apoio aos Festejos e Datas Comemorativas</t>
  </si>
  <si>
    <t>Empresa Municipal de Serviços Urbanos - EMSURB</t>
  </si>
  <si>
    <t>Secretaria da Juventude e do Esporte - SEJESP</t>
  </si>
  <si>
    <t>Apoiar atletas de alto rendimento através de passagens aérea/terrestre, uniformes e/ou equipamentos para treino</t>
  </si>
  <si>
    <t>Secretaria Municipal da Comunicação Social
- SECOM</t>
  </si>
  <si>
    <t>Fortalecer, qualificar e inovar o relacionamento da PMA com as pessoas e construir a imagem da gestão, além de facilitar e ampliar a transparência e o acesso ao esporte, cultura e lazer</t>
  </si>
  <si>
    <t>Superintendência Municipal de Transportes e Trânsito
- SMTT</t>
  </si>
  <si>
    <t>Venha Sentir Aracaju</t>
  </si>
  <si>
    <t>Secretaria Municipal do Turismo
- SETUR</t>
  </si>
  <si>
    <t>Captar eventos, um importante instrumento de atração de turistas, com o objetivo para gerar fluxo turístico no destino Aracaju, aumentando a participação do turismo na economia da cidade.</t>
  </si>
  <si>
    <t>Secretaria Municipal de Saúde - SMS</t>
  </si>
  <si>
    <t>Construir a Unidade de Saúde da Família (USF) João Bezerra, localizada na Rua A, S/N, Areia Branca, Aracaju-SE</t>
  </si>
  <si>
    <t>Adquirir os equipamentos e materiais permanentes para as Unidades de Saúde da Família (USF)</t>
  </si>
  <si>
    <t>Construir o Pólo da Academia da Cidade (PAC) - Área de abrangência da USF Renato Mazze Lucas, localizada na Rua Benjamin Constant, snº, esquina com rua “Projetada”, bairro Soledade, cidade de Aracaju</t>
  </si>
  <si>
    <t>Manter a oferta e continuidade da prestação das ações e serviços públicos de saúde através da Unidade de Saúde da Família</t>
  </si>
  <si>
    <t>Garantir a redução do tempo de espera nas consultas especializadas e exames no município de Aracaju</t>
  </si>
  <si>
    <t>Secretaria Municipal de Saúde</t>
  </si>
  <si>
    <t>Adquirir os equipamentos e materiais permanentes</t>
  </si>
  <si>
    <t>Ampliar a estrutura física do Hospital Des. Fernando Franco</t>
  </si>
  <si>
    <t xml:space="preserve">Monitorar os indicadores das Zoonoses de prevalência em Aracaju </t>
  </si>
  <si>
    <t>Adquirir os equipamentos e materiais permanentes para realização dos exames de saúde pública de Zoonoses</t>
  </si>
  <si>
    <t>Custeio na manutenção nas ações ao Contrato de Gestão da Maternidade Municipal Maria de Lourdes Santana Nogueira</t>
  </si>
  <si>
    <t>Secretaria Municipal da Educação - SEMED</t>
  </si>
  <si>
    <t>Secretaria Municipal do Desenvolvimento Econômico
e Inovação
- SEMDE</t>
  </si>
  <si>
    <t>Nº</t>
  </si>
  <si>
    <t>Parlamentar</t>
  </si>
  <si>
    <t>Emenda</t>
  </si>
  <si>
    <t>Modalidade de Aplicação</t>
  </si>
  <si>
    <t>Órgão/Unidade</t>
  </si>
  <si>
    <t>Beneficiário</t>
  </si>
  <si>
    <t>Objeto</t>
  </si>
  <si>
    <t>Anderson de Tuca</t>
  </si>
  <si>
    <t>Livre</t>
  </si>
  <si>
    <t>50 - Terceiros</t>
  </si>
  <si>
    <t>AFBA/SE - Associação de Foliões e Blocos Atrasadinho</t>
  </si>
  <si>
    <t xml:space="preserve">Custeio para desenvolvimento dos projetos de manutenção das ações da instituição </t>
  </si>
  <si>
    <t>90 - Município</t>
  </si>
  <si>
    <t>Casa de Sossego Vó Tereza</t>
  </si>
  <si>
    <t>Promover ações voltadas para pessoa idosa em situação de vulnerabilidade social</t>
  </si>
  <si>
    <t>Companhia de Artes Mafuá</t>
  </si>
  <si>
    <t>Custeio para a realização de oficinas de Dança e Artesanato</t>
  </si>
  <si>
    <t>Companhia de Dança Loucurarte</t>
  </si>
  <si>
    <t>Federação Sergipana de Futebol</t>
  </si>
  <si>
    <t>Apoio a Clube de Futebol Profissional (ADC - Associação Desportiva Confiança)</t>
  </si>
  <si>
    <t>Apoio ao Clube de Futebol Profissional - Clube Sportivo Sergipe</t>
  </si>
  <si>
    <t>Federação Sergipana de Tênis - FST</t>
  </si>
  <si>
    <t xml:space="preserve">Custeio das atividades da etapa do mundial de Beach Tennis </t>
  </si>
  <si>
    <t xml:space="preserve">FSF - Federação Sergipana de Futebol  </t>
  </si>
  <si>
    <t>Apoio a Clube de Futebol Profissional (ADA - Associação Desportiva Aracaju)</t>
  </si>
  <si>
    <t>Instituto Caridade Rosa</t>
  </si>
  <si>
    <t>Município de Aracaju</t>
  </si>
  <si>
    <t>Troca de alambrados em Praças</t>
  </si>
  <si>
    <t>Recapeamento de Ruas</t>
  </si>
  <si>
    <t>3 - Despesas Correntes - Csteio</t>
  </si>
  <si>
    <t>Melhorias nas condições urbanas da população no que se refere à acessibilidade e à mobilidade (REDUTOR DE VELOCIDADE)</t>
  </si>
  <si>
    <t>Bigode do Santa Maria</t>
  </si>
  <si>
    <t>Associação Comunitária de Mulheres Amigos Ação e Cidadania - ACMAAC</t>
  </si>
  <si>
    <t>Aquisição de bens permanentes para a instituição</t>
  </si>
  <si>
    <t>Federação Sergipana de Boxe</t>
  </si>
  <si>
    <t>Custeio das atividades da entidade</t>
  </si>
  <si>
    <t>Aquisição de Equipamentos e Reforma</t>
  </si>
  <si>
    <t>50 - Indireta</t>
  </si>
  <si>
    <t xml:space="preserve">Federação Sergipana de Futebol </t>
  </si>
  <si>
    <t xml:space="preserve">Apoio ao custeio da Federação Sergipana de Futebol </t>
  </si>
  <si>
    <t>Instituto RAHAMIM</t>
  </si>
  <si>
    <t>Ampliar a oferta de atendimentos.</t>
  </si>
  <si>
    <t>MINPA - Movimento Internacional Da Paz</t>
  </si>
  <si>
    <t>Punhos de Ouro</t>
  </si>
  <si>
    <t>União das Bandas de Sergipe</t>
  </si>
  <si>
    <t>Binho</t>
  </si>
  <si>
    <t>Custeio para a manutenção dos serviços prestados à comunidade pela instituição</t>
  </si>
  <si>
    <t>Associação de Aikido Policial e Comunitário –
ASAPCOM</t>
  </si>
  <si>
    <t>Aquisição de equipamentos necessários para os treinos, uniformes, passagens para realização de cursos e seminários.</t>
  </si>
  <si>
    <t>Clube Condição Futuro Do Município De Aracaju – CCF</t>
  </si>
  <si>
    <t>Aquisição de equipamentos necessários para os treinos, uniformes, passagens para participação em competições.</t>
  </si>
  <si>
    <t>Federação do Estado de Sergipe de Esportes Eletrônicos</t>
  </si>
  <si>
    <t>Apoio para a realização de eventos de esporte eletrônico.</t>
  </si>
  <si>
    <t>Custeio das atividades da instituição</t>
  </si>
  <si>
    <t>4 - Despesas de Capital - Investimentos</t>
  </si>
  <si>
    <t>Liga Das Quadrilhas Juninas De Aracaju E Sergipe</t>
  </si>
  <si>
    <t>Realização de eventos juninos, aquisição de vestimentas e equipamentos nescessários aos ensaios e apresentações.</t>
  </si>
  <si>
    <t>Reforma e construção de praças, pavimentação de vias públicas, construção de reforma de campos de futebol society</t>
  </si>
  <si>
    <t>Confecção de uma estátua, em tamanho real, alusiva ao lutador Adilson "Maguila", a ser posicionada no Parque Governador Augusto Franco.</t>
  </si>
  <si>
    <t>Custeio de bandas carnavalescas e de frevo a serem indicadas posteriormente pelo vereador.</t>
  </si>
  <si>
    <t>A ser uitilizado por entidades referentes a realização de eventos de lutas esportivas a serem indicadas posteiormente pelo vereador.</t>
  </si>
  <si>
    <t>A ser uitilizado para realização de eventos de corridas de rua amadoras a serem indicadas posteiormente pelo vereador.</t>
  </si>
  <si>
    <t>A ser uitilizado para aquisição de tatames de EVA por entidades sociais referentes ao incentivo esportivo a serem indicadas posteiormente pelo vereador.</t>
  </si>
  <si>
    <t>A ser utilizado para a aquisição de equipamentos para o ensino do futebol infanto juvenil por projetos sociais a serem indicadas posteiormente pelo vereador.</t>
  </si>
  <si>
    <t>Breno Garibalde</t>
  </si>
  <si>
    <t>Associação Beneficente Santa Terezinha do Menino Jesus</t>
  </si>
  <si>
    <t>Promover as atividades socioeducativas da instituição</t>
  </si>
  <si>
    <t>Associação Comunitária Imprensa</t>
  </si>
  <si>
    <t>Associação Cultural Artes Cênicas Asa Branca - ACUAB</t>
  </si>
  <si>
    <t>Ações de apoio à execução dos festejos juninos</t>
  </si>
  <si>
    <t>Associação das Favelas de Sergipe</t>
  </si>
  <si>
    <t>Implantar o programa "Novos Rumos", promvendo qualificação técnica aos moradores de periferias</t>
  </si>
  <si>
    <t>Manutenção das atividades desenolvidas pela entidade</t>
  </si>
  <si>
    <t>Associação De Mulheres Virtuosas Do Bairro Santa Maria</t>
  </si>
  <si>
    <t>Manutenção das atividades educativas desenvolvidas pelo Projeto</t>
  </si>
  <si>
    <t>Associação Fraternidade Pet</t>
  </si>
  <si>
    <t>Incentivar ações voltadas para o atendimento e acolhimento de animais vítimas de maus tratos</t>
  </si>
  <si>
    <t>Associação Sergipana de Deficientes Visuais</t>
  </si>
  <si>
    <t>Casa Maternal Amélia Leite</t>
  </si>
  <si>
    <t>CEINFA - Centro De Integração Da Família - Instituto Miro Santos</t>
  </si>
  <si>
    <t>Adequação do espaço físico visando garantir a melhoria dos serviços e projetos</t>
  </si>
  <si>
    <t>Centro Social Século XX</t>
  </si>
  <si>
    <t>Conselho Dos Moradores Do Residencial Santa Lucia</t>
  </si>
  <si>
    <t xml:space="preserve">Manutenção das atividades ofertadas à comunidade do Bairro através da associação </t>
  </si>
  <si>
    <t>Federação Das Mulheres De Sergipe</t>
  </si>
  <si>
    <t>Oferta de práticas integrativas para atender pessoas em situação de alta vulnerabilidade</t>
  </si>
  <si>
    <t>Secretaria Municipal da Defesa Social e da Cidadania - SEMDEC</t>
  </si>
  <si>
    <t>Capacitação de pessoal</t>
  </si>
  <si>
    <t>Grupo Cultural, Social e Recreativo Quadrilha Junina Xodó da Vila</t>
  </si>
  <si>
    <t>Instituto De Desenvolvimento, Urbanismo E Meio Ambiente Do Nordeste - INDUMAN</t>
  </si>
  <si>
    <t>Manutenção das atividades desenvolvidas pela entidade relacionadas à conservação e recuperação da biodiversidade</t>
  </si>
  <si>
    <t>Lar Assistencial Cristo Consolador</t>
  </si>
  <si>
    <t>Reforma e serviços de recuperação de ruas, pontes e viadutos</t>
  </si>
  <si>
    <t>Instalação de pontos de carregamento de carros elétricos</t>
  </si>
  <si>
    <t>Apoio ao Conselho Municipal dos Direitos da Criança e do Adolescente</t>
  </si>
  <si>
    <t>Conceder gratuidade nos transportes urbanos para os estudantes nos dias de aplicação do Enem</t>
  </si>
  <si>
    <t>Plantio de árvores frutíferas</t>
  </si>
  <si>
    <t>SAME - Lar De Idoso Nossa Senhora Da Conceição</t>
  </si>
  <si>
    <t>Camilo Daniel</t>
  </si>
  <si>
    <t>Associação Cultural Instituto Peneirou Xerém - ACIPEX</t>
  </si>
  <si>
    <t>Realização de oficinas de teatro.</t>
  </si>
  <si>
    <t>Associação De Mulheres Do Bairro Santa Maria E Trabalhadores Em Reciclagem</t>
  </si>
  <si>
    <t>Realização de Oficinas culturais.</t>
  </si>
  <si>
    <t>Associação Pro Beneficência, Saúde, Educação, Cultura, Esporte E Lazer De Caritas Non Est Salus – PRO TRABALHADOR</t>
  </si>
  <si>
    <t>Realizar Cursos de capacitação e orientação profissional para pessoas em situação de vulnerabilidade social.</t>
  </si>
  <si>
    <t>Associação Terra e Sol</t>
  </si>
  <si>
    <t>OFICINAS DE CAPACITAÇÃO PROFISSIONAL</t>
  </si>
  <si>
    <t>CRILIBER Quilombo Urbano – Criança E Liberdade</t>
  </si>
  <si>
    <t>REALIZAÇÃO DE OFICINAS CULTURAIS</t>
  </si>
  <si>
    <t>Espaço Cultural Mamulengo de Cheiroso</t>
  </si>
  <si>
    <t>REALIZAÇÃO DE FEIRAS CULTURAIS</t>
  </si>
  <si>
    <t>Instituto De Preservação Da Natureza Canto Vivo</t>
  </si>
  <si>
    <t>Custeio de ração para animais</t>
  </si>
  <si>
    <t>Produção de mudas de árvores frutíferas</t>
  </si>
  <si>
    <t>Lar Infantil Cristo Redentor</t>
  </si>
  <si>
    <t>REALIZAÇÃO DE OFICINAS DE DANÇA</t>
  </si>
  <si>
    <t>OFICINAS CIRCENSES (A INDICAR)</t>
  </si>
  <si>
    <t>REALIZAÇÃO DE FESTEJOS E DATAS COMEMORATIVAS</t>
  </si>
  <si>
    <t>Oratório Festivo São João Bosco</t>
  </si>
  <si>
    <t>Cícero do Santa Maria</t>
  </si>
  <si>
    <t>Associação Amigos De Combate Ao Câncer Do Estado De Sergipe - Instituto Do Câncer Sheyla Galba</t>
  </si>
  <si>
    <t>Aquisição de materiais permanentes conforme plano de trabalho.</t>
  </si>
  <si>
    <t>Custeio das atividaes do Instituto</t>
  </si>
  <si>
    <t>Federação Sergipana de Futebol - FSF</t>
  </si>
  <si>
    <t>Instituto Canarinhos de Sergipe - INCASE</t>
  </si>
  <si>
    <t>Custeio de atividades relacionadas ao turismo de Aracaju</t>
  </si>
  <si>
    <t>Dr. Manuel Marcos</t>
  </si>
  <si>
    <t xml:space="preserve">Ações sociais voltadas ao auxílio da população contemplada </t>
  </si>
  <si>
    <t>Reforma da entidade e aquisição de equipamentos</t>
  </si>
  <si>
    <t>Apoio a clube de futebol profissional (Falcon Futebol Club)</t>
  </si>
  <si>
    <t xml:space="preserve">Federação Sergipana de Futsal </t>
  </si>
  <si>
    <t>Federação Sergipana de Futsal</t>
  </si>
  <si>
    <t>Aquisição de equipamentos</t>
  </si>
  <si>
    <t>Custeio de Torneio de Beach Tenis</t>
  </si>
  <si>
    <t>Reforma de Sede da Federaçao</t>
  </si>
  <si>
    <t>Eduardo Lima</t>
  </si>
  <si>
    <t>AAACASE - Associação de Apoio ao Adulto com Câncer do Estado de Sergipe</t>
  </si>
  <si>
    <t>Recurso para aplicação na reforma do prédio anexo/Inácio Barbosa da AAACASE</t>
  </si>
  <si>
    <t>ADRA - Agencia Adventista de Desenvolvimentp e Recursos Assitenciais</t>
  </si>
  <si>
    <t>Promover direitos e inclusão para crianças, adolescentes e suas famílias.</t>
  </si>
  <si>
    <t xml:space="preserve">Despesa com eventos culturais e similares </t>
  </si>
  <si>
    <t>Centro De Integração Raio De Sol - CIRAS</t>
  </si>
  <si>
    <t xml:space="preserve">Continuidade das ações desenvolvidas no Projeto Horta Verde </t>
  </si>
  <si>
    <t>Aquisição de equipamentos para modernização da instituição.</t>
  </si>
  <si>
    <t>Promover o desenvolvimento de crianças e adolescentes através das oficionas sociopedagógicas</t>
  </si>
  <si>
    <t>Elber Batalha Filho</t>
  </si>
  <si>
    <t>Abassa Oxossi Kasilecy</t>
  </si>
  <si>
    <t>Curso de Artesanato voltado as atividades matriz africana</t>
  </si>
  <si>
    <t>Associação Comercial e Empresarial de Sergipe</t>
  </si>
  <si>
    <t>Reforma na sede da ACESE</t>
  </si>
  <si>
    <t>Reforma e adequações das instalações</t>
  </si>
  <si>
    <t xml:space="preserve">Realizar caravana cultural do Mamulengo Cheiroso ao público de escolas pública. </t>
  </si>
  <si>
    <t>Imbuaça Produções  Artísticas</t>
  </si>
  <si>
    <t>Apoio cultural para o circuito Aracaju de teatro de rua</t>
  </si>
  <si>
    <t>Instituto Marcelo Deda</t>
  </si>
  <si>
    <t xml:space="preserve">Ofertar escola de futebol para crianças e adolescentes no Bairro Santa Maria </t>
  </si>
  <si>
    <t>Apoio e Incentivo Cultural em oficinas de educação e cultura</t>
  </si>
  <si>
    <t xml:space="preserve">Instituto Pedagógico de Apoio à Educação do Surdo de Sergipe - IPAESE </t>
  </si>
  <si>
    <t>Contratação de empresa de construção cívil para execução da construção da sede</t>
  </si>
  <si>
    <t>RECURSO DESTINADO PARA APOIO E INCENTIVO CULTURAL DO BLOCO CARANGUEIJO ELÉTRICO</t>
  </si>
  <si>
    <t>RECURSO DESTINADO PARA APOIO E INCENTIVO CULTURAL DO BLOCO RASGADINHO</t>
  </si>
  <si>
    <t>Externato São Francisco</t>
  </si>
  <si>
    <t>Reforma e adaptação de banheiro do Externato</t>
  </si>
  <si>
    <t>Reforma e adequação do salão para a realização de eventos para as crianças e adolescentes</t>
  </si>
  <si>
    <t xml:space="preserve">Secretaria Municipal da Família e da Assistência Social - SEMFAS </t>
  </si>
  <si>
    <t xml:space="preserve">Melhoria da estrutura interna  com instalação e substituição de piso, revestimento e demais itens. </t>
  </si>
  <si>
    <t>TERREIRO CENTRO SÃO LAZARO</t>
  </si>
  <si>
    <t xml:space="preserve">Implementação de ateliê afro com cursos de corte e custura e confecção de vestuário moda afro. </t>
  </si>
  <si>
    <t>Emília Corrêa</t>
  </si>
  <si>
    <t>ADASFA - Associalçao Defensoria dos Animais São Francisco de Assis</t>
  </si>
  <si>
    <t>Compra de ração animal</t>
  </si>
  <si>
    <t>Apae - Associação de Pais e Amigos des Excepcionais de Aracaju</t>
  </si>
  <si>
    <t xml:space="preserve">Modernização do auditório e oficinas </t>
  </si>
  <si>
    <t>Associação Mulheres de Peito</t>
  </si>
  <si>
    <t>Promover eventos para saúde</t>
  </si>
  <si>
    <t>Implementar ações integradas desenvolvidas no âmbito social</t>
  </si>
  <si>
    <t xml:space="preserve">Elaboração de projetos </t>
  </si>
  <si>
    <t>Custeio para a manutenção da entidade</t>
  </si>
  <si>
    <t>Saneamento básico</t>
  </si>
  <si>
    <t>Recuperação de rua</t>
  </si>
  <si>
    <t>Procuradoria Geral do Município - PGM</t>
  </si>
  <si>
    <t>Aquisição de hardware para desenvolvimento e a produção do sistema de inteligência artificial</t>
  </si>
  <si>
    <t>Custeio dos cavalos de lata</t>
  </si>
  <si>
    <t>Custeio corrida de Aracaju</t>
  </si>
  <si>
    <t>Custeio para desenvolver programa alfabetização</t>
  </si>
  <si>
    <t>Manutenção do CRAS</t>
  </si>
  <si>
    <t xml:space="preserve">Divulgação/realização  de feiras e eventos para fomentar o turismo </t>
  </si>
  <si>
    <t>Projeto Esperança</t>
  </si>
  <si>
    <t>Custeio do projeto esperança</t>
  </si>
  <si>
    <t>Fabiano Oliveira</t>
  </si>
  <si>
    <t>AVOSOS - Associação dos Voluntários a Serviço da Oncologia em Sergipe</t>
  </si>
  <si>
    <t>Custeio das Atividades da instituição.</t>
  </si>
  <si>
    <t>Implementar o serviço de inclusão, proteção e garantia dos direitos humanos/pagamento de recursos humanos</t>
  </si>
  <si>
    <t>GACC - Grupo de Apoio a Criança com Câncer</t>
  </si>
  <si>
    <t>Auxiliar no custeio com o tratamento a crianças de adolescentes com câncer</t>
  </si>
  <si>
    <t>Auxiliar no custeio dos serviços prestados visando inserir o surdo dentro do contexto do processo educativo</t>
  </si>
  <si>
    <t>Auxiliar no custeio do apoio aos festejos e datas comemorativas (RASGADINHO)</t>
  </si>
  <si>
    <t>Auxiliar no custeio do apoio aos festejos e datas comemorativas (CAJURANAS)</t>
  </si>
  <si>
    <t>Auxiliar no custeio do apoio aos festejos e datas comemorativas (CARANGUEJO ELÉTRICO)</t>
  </si>
  <si>
    <t>Auxiliar no custeio do apoio aos festejos e datas comemorativas (CARNAVAL DO GALO DO AUGUSTO FRANCO)</t>
  </si>
  <si>
    <t>Destinar recursos para realização de eventos de interesse da PMA, fundamentais para promover o desenvolvimento e a integração com a nossa comunidade.</t>
  </si>
  <si>
    <t xml:space="preserve"> Destinar recurso para reforma da sede da Associação Comercial e Empresarial de Sergipe - ACESE</t>
  </si>
  <si>
    <t>Apoio na realização de eventos geradores de fluxo turístico</t>
  </si>
  <si>
    <t>Isac</t>
  </si>
  <si>
    <t>Associação Comunitária e Desportiva Matonense</t>
  </si>
  <si>
    <t>Compra do prédio da sede</t>
  </si>
  <si>
    <t>Associação dos Cronistas Desportivos de Sergipe - ACDS</t>
  </si>
  <si>
    <t>Realização de eventos, formação, cursos conscientização</t>
  </si>
  <si>
    <t xml:space="preserve">Centro Espírita Caboclo Sete Flechas </t>
  </si>
  <si>
    <t>Aquisição de placas solares</t>
  </si>
  <si>
    <t>Federação Aquática de Sergipe</t>
  </si>
  <si>
    <t>Custeio dos eventos da entidade</t>
  </si>
  <si>
    <t>Instituto de Educação e Arte e Estudos Afro-Brasileiro (Instituto Lélia Gonzalez)</t>
  </si>
  <si>
    <t>Joaquim da Janelinha</t>
  </si>
  <si>
    <t>Associação Acolher Vidas - ASAV</t>
  </si>
  <si>
    <t>Realização do Open Day</t>
  </si>
  <si>
    <t>Associação comunitária dos moradores do loteamento Senhor do Bonfim</t>
  </si>
  <si>
    <t>Apoio para custeio de ações da entidade.</t>
  </si>
  <si>
    <t>Federação do Estado de Sergipe de Esporte Eletrônico</t>
  </si>
  <si>
    <t>Custeio para ações desenvolvidas pela Federação do Estado de Sergipe de Esporte Eletrônico</t>
  </si>
  <si>
    <t>Custeio para ações desenvolvidas pela Federação</t>
  </si>
  <si>
    <t>Custeio para ações desenvolvidas pela Federação Sergipana de Tênis</t>
  </si>
  <si>
    <t>Aquisição de ração para animal, para saciar a fome de animais em estado de vulnerabilidade e apoiar outras instituições que não tem como manter os animais resgatados em situação de abandono e maus tratos.</t>
  </si>
  <si>
    <t>Realização do Bloco Carnavalesco o Rasgadinho</t>
  </si>
  <si>
    <t>Realização de Eventos Culturais no Bairro São Conrado</t>
  </si>
  <si>
    <t>Realização de Eventos Culturais no Bairro Santa Maria</t>
  </si>
  <si>
    <t>Atividades de estímulo a indústria, comércio, serviço e turismo</t>
  </si>
  <si>
    <t>Reestruturação da quadra de esportes da organização social.</t>
  </si>
  <si>
    <t>Nitinho</t>
  </si>
  <si>
    <t>MANUTENÇÃO DA INSTITUIÇÃO</t>
  </si>
  <si>
    <t>REFORMA DA SEDE</t>
  </si>
  <si>
    <t>REALIZAÇÃO DE CAMPEONATO</t>
  </si>
  <si>
    <t>Associação Sergipana De Pesca Amadora Bons Ventos</t>
  </si>
  <si>
    <t>REALIZAÇÃO DA GINCANA DAS CRIANÇAS</t>
  </si>
  <si>
    <t>RECUPERAÇÃO DO MURO DA FACHADA DA SEDE</t>
  </si>
  <si>
    <t>Comunidade Católica Shalom</t>
  </si>
  <si>
    <t>AQUISIÇÃO DE VEÍCULO</t>
  </si>
  <si>
    <t>REALIZAÇÃO DO PROJETO TROFÉU MAGUILA</t>
  </si>
  <si>
    <t>FEDERAÇÃO SERGIPANA DE HANDEBOL- FSHB</t>
  </si>
  <si>
    <t>REFORMA E AQUISIÇÕES</t>
  </si>
  <si>
    <t>PAM - Para Um Amanhã Melhor</t>
  </si>
  <si>
    <t>AQUISIÇÃO DE SEDE</t>
  </si>
  <si>
    <t>DISTRIBUIÇÃO DE CESTAS BÁSICAS</t>
  </si>
  <si>
    <t>AQUISIÇÃO DE MAQUINAS PARA INSTAÇÃO DE PROCESSO PRODUTIVO PARA PRODUÇÃO DE VELAS</t>
  </si>
  <si>
    <t>MANUTENÇÃO DA FABRICA DE VELAS</t>
  </si>
  <si>
    <t>Paquito de Todos</t>
  </si>
  <si>
    <t>Aquisição de bens de consumo</t>
  </si>
  <si>
    <t>Apoio aos festejos e datas comemorativas da comunidade Areia Branca no Mosqueiro</t>
  </si>
  <si>
    <t>Apoio aos festejos e datas comemorativas da comunidade São José dos Náufragos</t>
  </si>
  <si>
    <t>Portal Célio Junino</t>
  </si>
  <si>
    <t>Apoio cultural referente a manutenção do Portal Célio Junino</t>
  </si>
  <si>
    <t>Pr. Diego</t>
  </si>
  <si>
    <t>Custeio da manutenção das atividades desenvolvidas em prol da pessoa com deficiencia intelectual e/ou múltipla.</t>
  </si>
  <si>
    <t xml:space="preserve">Custeio para o o funcionamento das atividades de assistência dos usuários da Associacao </t>
  </si>
  <si>
    <t>Associação Bom Samaritano</t>
  </si>
  <si>
    <t>CONTRATAÇÃO DE PESSOAL ESPECIALIZADO, via pessoa jurídica, PARA LECIONAR CURSOS DE APERFEIÇOAMENTOS NAS AREAS TÉCNICAS DE RÁDIO EM GERAL, ATUALIZAÇÃO EM USO DE EQUIPAMENTOS DE PONTA DE AUDIO E VIDEO, INCLUINDO CURSOS DE OFICINAS NAS AREAS ARTISTICAS DESTINADA AOS PROFISSIONAIS.</t>
  </si>
  <si>
    <t>Associação Dos Pastores E Evangélicos Do Bairro Santa Maria E Adjacências</t>
  </si>
  <si>
    <t xml:space="preserve">Custeio para o o funcionamento das atividades de assistência dos usuários da Associação </t>
  </si>
  <si>
    <t>Aquisição de equipamentos e bens permanentes</t>
  </si>
  <si>
    <t>Associação Visão Comunitária</t>
  </si>
  <si>
    <t>Custeio para a manutencao operacional da unidade para garantir a melhoria dos servicos a populacao</t>
  </si>
  <si>
    <t>Custeio da manutenção das atividades e assegurar atendimento efeciente aos assistidos</t>
  </si>
  <si>
    <t>Confederação Brasileira De Artes Marciais Chinesas - KUNG FU</t>
  </si>
  <si>
    <t>Custeio para o apoio de Atletas em campeonatos, adquirir equipamentos para o desenvolvimento das atividades</t>
  </si>
  <si>
    <t>Apoio a datas comemorativas que representam a cultura do município de Aracaju que serão rememoradas em diversas manifestações culturais e religiosas.</t>
  </si>
  <si>
    <t>Prof. Bittencourt</t>
  </si>
  <si>
    <t>Academia de Letras de Aracaju</t>
  </si>
  <si>
    <t>Custeio das atividades acadêmicas da innstitução</t>
  </si>
  <si>
    <t>Assocação Beneficente Santa Terezinha do Menino Jesus</t>
  </si>
  <si>
    <t>Custeio das atividades de oficinas socioeducativas</t>
  </si>
  <si>
    <t>Associacao Casa Cultural Careca E Camaradas</t>
  </si>
  <si>
    <t>Promoção de práticas esportivas</t>
  </si>
  <si>
    <t>Aquisição de insumos alimentícios para os animais</t>
  </si>
  <si>
    <t>Federação Sergipana De Futebol Amador, Society E Areia</t>
  </si>
  <si>
    <t>Realização de torneios esportivos nos bairros de Aracaju</t>
  </si>
  <si>
    <t>Realização de investimentos para promoção das atividades artísticas</t>
  </si>
  <si>
    <t>Instituto Braços</t>
  </si>
  <si>
    <t>Custeio de atividades para atendimento a indivíduos compenentes dos segmentos vulneráveis</t>
  </si>
  <si>
    <t>Instituto Pilão De Oxaguian</t>
  </si>
  <si>
    <t>Instalação de sistema de energia fotovoltaica e climatização</t>
  </si>
  <si>
    <t>Custeio das atividades do Conselho Municipal da Igualdade Racial</t>
  </si>
  <si>
    <t>Realização do show de "Franquinho Vaqueiro" na Cavalgada da Expansão 2025</t>
  </si>
  <si>
    <t>Profª. Sônia Meire</t>
  </si>
  <si>
    <t xml:space="preserve">Associação Católica Bom Pastor </t>
  </si>
  <si>
    <t>Custeio para realização de cursos profissionalizantes para mulheres em situação de rua</t>
  </si>
  <si>
    <t>Associação Cultural Instituto Peneirou Xerem - ACIPEX</t>
  </si>
  <si>
    <t xml:space="preserve">Custeio para manutenção de atividades culturais do Instituto Cultural Peneirou Xerem </t>
  </si>
  <si>
    <t>Associação de Catadores e Catadoras de Mangaba Padre Luiz Lemper - ACCMPLL</t>
  </si>
  <si>
    <t xml:space="preserve">Custeio para manutenção de atividades e funcionamento da associação </t>
  </si>
  <si>
    <t>Associação de Travesti e Transexuais Unidas na Luta pela Cidadania</t>
  </si>
  <si>
    <t>Custeio para manutenção e realização de atividades culturais, oficinas de formação e Festival TransArtivista</t>
  </si>
  <si>
    <t>ASSOCIACAO E MOVIMENTO SERGIPANO DE TRANSEXUAIS E TRAVESTIS - AMORSETRANS</t>
  </si>
  <si>
    <t>Custeio para desenvolver atividades de formação </t>
  </si>
  <si>
    <t>Associação Integrada de Mulheres da Segurança Pública em Sergipe - ASIMUSEP-SE</t>
  </si>
  <si>
    <t xml:space="preserve">Custeio para manutenção e ampliação do serviços de atendimentos psicológicos e jurídicos para vítimas de violência e descriminação </t>
  </si>
  <si>
    <t>Associação Recreativa E Afro Cultural Bloco Decidão Dos Quilombolas</t>
  </si>
  <si>
    <t>Custeio para realização de atividades culturais</t>
  </si>
  <si>
    <t>Centro de Assessoria e Serviço aos/as Trabalhadores/as da Terra Dom José Brandão de Castro – CDJBC</t>
  </si>
  <si>
    <t>Fortalecer o Comitê Estadual de Enfrentamento à Violência Sexual contra Crianças e Adolescentes, realizando atividades de mobilização, formação e articulação para enfrentamento à violência sexual infantojuvenil</t>
  </si>
  <si>
    <t>Custeio para realização da Caravana Cultural Mamulengo de Cheiroso, através do teatro, em escolas da rede pública.</t>
  </si>
  <si>
    <t>Grupo Teatral Boca De Cena</t>
  </si>
  <si>
    <t>Custeio para manutenção de atividades culturais e realização de Festival de Arte Blitz Cultural </t>
  </si>
  <si>
    <t xml:space="preserve">Instituto Banese </t>
  </si>
  <si>
    <t>Custeio para manutenção de atividades educacionais e musicais com a Orquestra Jovem de Sergipe</t>
  </si>
  <si>
    <t>Custeio das atividades da entidade.</t>
  </si>
  <si>
    <t>Custeio para manutenção e realização de projetos voltado à primeira infância </t>
  </si>
  <si>
    <t>Custeio para Projeto de fomento e oficinas de circo nas escolas</t>
  </si>
  <si>
    <t>Custeio para manutenção e realização de atividades culturais de grupos locais de Afoxé</t>
  </si>
  <si>
    <t>Custeio para realização de atividade cultural do Coletivo de Mulheres do Samba</t>
  </si>
  <si>
    <t xml:space="preserve">Custeio para reestruturação e manutenção de atividades do Conselho Municipal da Defesa das Pessoas com Deficiência </t>
  </si>
  <si>
    <t>Custeio para manutenção do Conselho Municipal de Participação e Promoção da Igualdade Racial e realizações de ações de enfrentamento ao racismo</t>
  </si>
  <si>
    <t>Custeio para captação de eventos</t>
  </si>
  <si>
    <t>Sociedade De Estudos Étnicos Políticos Sociais E Culturais Omolaiye</t>
  </si>
  <si>
    <t>Custeio para realização da segunda edição do evento:  Xirê Toré “Encontro de Tradições”</t>
  </si>
  <si>
    <t>Ricardo Marques</t>
  </si>
  <si>
    <t xml:space="preserve">Aquisicao e conpra de veículo automotor para atender ações da instituição </t>
  </si>
  <si>
    <t>Custeio de Aluguel e energia para manutenção das atividades da instituição</t>
  </si>
  <si>
    <t xml:space="preserve">Implementar e Desenvolver açoes de capacitaçao profissional </t>
  </si>
  <si>
    <t>Associaçao do Quilombo Maloca</t>
  </si>
  <si>
    <t>Implementar e Desenvolver açoes de capacitaçao profissional e alfabetizaçao digital (informática básica)</t>
  </si>
  <si>
    <t>Promoção e realização de atividades artisticos culturais e musicais nas igrejas, catedrais de Aracaju, escolas municipais e espaços culturais da cidade</t>
  </si>
  <si>
    <t>Aquisição de material esportivo para escolinhas das Comunidades de Aracaju e incentivo a prática de campeonatos amadores</t>
  </si>
  <si>
    <t>Aquisição de insumos alimentícios para os animais e de itens para a vacinaçao e castraçao</t>
  </si>
  <si>
    <t>Aquisiçao de mudas e insumos para realizar a arborizaçao de áreas públicas</t>
  </si>
  <si>
    <t>Compra e aquisiçao de equipamentos para efetivar políticas de proteçao e gestao ambiental</t>
  </si>
  <si>
    <t>Promoçao de políticas assistenciais, jurídicas e formaçao profissional que garantam os direitos humanos das minorias sociais</t>
  </si>
  <si>
    <t>Promoçao de políticas assistenciais, jurídicas e de qualificaçao profissional que garantam os direitos humanos das minorias sociais</t>
  </si>
  <si>
    <t>Promoção e Realização de Eventos culturais, esportivos e artisticos para fomentar a cadeia turística</t>
  </si>
  <si>
    <t>Ricardo Vasconcelos</t>
  </si>
  <si>
    <t>Repasse de recurso financeiro para custeio do projeto social "Desenvolve + Esperança", que tem a finalidade de promover o desenvolvimento social e pessoal.</t>
  </si>
  <si>
    <t>Repasse de recurso financeiro para investimento do projeto social "Desenvolve + Esperança", que tem a finalidade de promover o desenvolvimento social e pessoal.</t>
  </si>
  <si>
    <t>Provmover atividade socioeducativas e atendimento pisicossocialpara crianças e adolescentes em situação de vulnerabilidade social</t>
  </si>
  <si>
    <t>Custeio para promover o desenvolvimento esportivo e o rendimento de atletas de futebol de campo por meio da aquisição de material esportivo de qualidade e do suporte financeiro para atividades relacionadas ao treinamento e competições</t>
  </si>
  <si>
    <t>Promoção e realização de atividades artisticos culturais para projeto social de aprendizado atraves da musica, com concertos didáticos interativos, nas escolas da rede municipal de ensino de Aracaju a ser realizado pelo Grupo de Música Antiga Renantique.</t>
  </si>
  <si>
    <t>Rerpasse de recursos financeiros para a Guarda Municipal - Aquisição de Materiais para o GOC (Grupo de Operações com Cães)</t>
  </si>
  <si>
    <t>Reforma geral da sede</t>
  </si>
  <si>
    <t>Sgt. Byron Estrela do Mar</t>
  </si>
  <si>
    <t xml:space="preserve">Realizar ações pedagógicas: Palestras, cursos, capacitações e ampla divulgação de legislações que assegurem direitos e políticas públicas para as mulheres; O suporte jurídico: Atender e orientar mulheres vítimas de violência no curso do trabalho e doméstica.
Suporte Psicológico: tratamento psicossocial dessas mulheres, vez que a sobrecarga imputada a elas, não permitem o alívio das tensões de um trabalho cansativo. </t>
  </si>
  <si>
    <t>Federação Nacional de Arte Albertina Brasil</t>
  </si>
  <si>
    <t>Realizar eventos e oficinas culturais e de geração de renda nas modalidades de artes integradas, dança, dança esportiva em cadeira de rodas, percussão e artesanato/artes manuais, aquisição de equipamentos</t>
  </si>
  <si>
    <t>Implantar o projeto Boxe na Praça, que será realizado em uma praça pública no município de Aracaju</t>
  </si>
  <si>
    <t>Construção da sede</t>
  </si>
  <si>
    <t>Aquisição de equipamentos e acessórios para as oficinas de música do Lar Infantil Cristo Redentor.</t>
  </si>
  <si>
    <t>Realizar de serviços de reforma e/ou pavimentação em espaços públicos no municipio de Aracaju</t>
  </si>
  <si>
    <t>Apoiar Atletas ou entidades para aquisição de equipamentos</t>
  </si>
  <si>
    <t xml:space="preserve">Apoiar Atletas de alto redinmento com passagens aéreas </t>
  </si>
  <si>
    <t>Apoio as Federações de Esporte de Sergipe (A INDICAR)</t>
  </si>
  <si>
    <t xml:space="preserve">Apoio ao Conselho Municipal da Pessoa com Deficiência </t>
  </si>
  <si>
    <t>Sheyla Galba</t>
  </si>
  <si>
    <t>Custeio para Projetos, contratação de prestação de serviços e manuteção para funcionamento da instituição.</t>
  </si>
  <si>
    <t>ANJOS DA ONCOLOGIA</t>
  </si>
  <si>
    <t>Aquisição de móveis, equipamentos e eletrodomésticos</t>
  </si>
  <si>
    <t>Aquisição de insumos alimenticios para os animais</t>
  </si>
  <si>
    <t>Custeio para funcionamento da sede e contratação de serviços</t>
  </si>
  <si>
    <t>Confederação Brasileira de Ginastica</t>
  </si>
  <si>
    <t>Aquisição de 01 veículo automotor, tipo SUV, com, no mínimo, 7 
lugares, motor 2.8L, 16V Turbo, potência mínima de 204/3.400, 
cilindrada cm3 2.755, direção hidráulica, destinado ao transporte 
da equipe técnica e materiais para competições esportivas da 
Confederação Brasileira de Ginástica-CBG.</t>
  </si>
  <si>
    <t>Pagamento da locação, pelo periodo de dois meses, do imóvel destinado à sede da confederação Brasileira de Ginática - CBG</t>
  </si>
  <si>
    <t>Promover e popularizar a pratica da modalidade olimpica em Aracaju.</t>
  </si>
  <si>
    <t>Custeio direcionado a continuidde dos programas, projetos e serviços institucionais.</t>
  </si>
  <si>
    <t>Instituto Social Agatha Em Defesa Da Mulher</t>
  </si>
  <si>
    <t>Custear Serviços de proteção e garantia dos direitos humanos.</t>
  </si>
  <si>
    <t>Soneca</t>
  </si>
  <si>
    <t>Melhoria de acesso ao esporte e qualidade de prestação de serviços</t>
  </si>
  <si>
    <t>Custeio das atividades da etapa mundial de Beach Tênis</t>
  </si>
  <si>
    <t xml:space="preserve">Apoio Logistico para eventos </t>
  </si>
  <si>
    <t>Incentivo ao Turismo de Aracaju</t>
  </si>
  <si>
    <t>Vinícius Porto</t>
  </si>
  <si>
    <t>Aquisição de equipamentos, materiais esportivos e reformas. (ADC - Associação Desportiva Confiança)</t>
  </si>
  <si>
    <t>Custeio das atividades da etapa Mundial de Beach Tênis</t>
  </si>
  <si>
    <t>Apoios aos festejos e datas comemorativas (A INDICAR)</t>
  </si>
  <si>
    <t>Saúde</t>
  </si>
  <si>
    <t>Aquisição de equipamentos de escritório, cozinha (material permanente)</t>
  </si>
  <si>
    <t>Ampliação das Placas Solares e equipamentos</t>
  </si>
  <si>
    <t>Associação Aracajuana de Beneficência - Hospital e Maternidade Santa Isabel</t>
  </si>
  <si>
    <t>Atualização do parque tecnológico do Hospital e Maternidade Santa Isabel</t>
  </si>
  <si>
    <t>Compra de aparelhos, máquinas e bens duráveis</t>
  </si>
  <si>
    <t>Fundação de Beneficência Hospital Cirurgia</t>
  </si>
  <si>
    <t xml:space="preserve">Aquisição de equipamentos voltados à modernização e/ou substituição do parque tecnológico do Hospital de Cirurgia </t>
  </si>
  <si>
    <t>Hospital de Urgência de Sergipe Governador João Alves Filho</t>
  </si>
  <si>
    <t>Aquisição de equipamentos para HUSE - 
Hospital de Urgência de Sergipe Governador João Alves Filho</t>
  </si>
  <si>
    <t>Hospital São José</t>
  </si>
  <si>
    <t>Modernização das estruturas hospitalares em conformidade com as ações que serão 
Modernização das estruturas hospitalares em conformidade com as ações que serão executadas</t>
  </si>
  <si>
    <t>Recurso destinado para o tratamento de crianças e adolescentes com Diabetes Tipo 1, no fornecimento do medidor continuo de glicose (CGM) que mede a glicemia em tempo real através do smartphone</t>
  </si>
  <si>
    <t>Aquisição de fraldas geriátrica para UBS da zona norte</t>
  </si>
  <si>
    <t>Aquisição de equipamentos para UBS</t>
  </si>
  <si>
    <t xml:space="preserve">Aquisição de equipamentos para modernização da instituição </t>
  </si>
  <si>
    <t>Aquisição de equipamentos e materiais permanentes</t>
  </si>
  <si>
    <t>Associação dos Amigos da Oncologia - AMO</t>
  </si>
  <si>
    <t>Custeio para manutenção do atendimento e assistência a pacientes oncológicos</t>
  </si>
  <si>
    <t>Secretaria Municipal de Saúde (SMS)</t>
  </si>
  <si>
    <t>Inplementar ações integradas desenvolvidas no âmbito  social</t>
  </si>
  <si>
    <t>Investimento na construção da sede própria</t>
  </si>
  <si>
    <t>Reforma e aquisição de equipamentos</t>
  </si>
  <si>
    <t>Custeio de atividades para a amautenção das atividades da instituição</t>
  </si>
  <si>
    <t>Instituto Deus é Tudo</t>
  </si>
  <si>
    <t xml:space="preserve">A ser investido em aquisição de equipamentos, construção, reformas e demais recursos de uso permanente da instituição. </t>
  </si>
  <si>
    <t>Maternidade Municipal Maria de Lourdes Santana Nogueira</t>
  </si>
  <si>
    <t xml:space="preserve">Ampliar o acolhimento dos assistidos pela instiutição </t>
  </si>
  <si>
    <t>Custeio da entidade</t>
  </si>
  <si>
    <t>Associação Sergipana de Epidermolise Bolhosa - ASSEB</t>
  </si>
  <si>
    <t>Aquisição de material básico para atendimento das pessoas com EB</t>
  </si>
  <si>
    <t xml:space="preserve">Promover a ampliação das atividades de atendimento às pessoas com deficiência desenvolvidas pela instituição </t>
  </si>
  <si>
    <t>Manutenção das atividades desenvolvidas pelo Hospital Cirurgia</t>
  </si>
  <si>
    <t>Recurso de investimento direcionado à construção da
nova sede do GACC/SE.</t>
  </si>
  <si>
    <t>Manutenção das atividades desenvolvidas pelo Hospital São José</t>
  </si>
  <si>
    <t xml:space="preserve">AQUISIÇÃO DE VEÍCULO </t>
  </si>
  <si>
    <t>PRESTAÇÃO DE SERVIÇOS DE ENFERMARIA</t>
  </si>
  <si>
    <t>AQUISIÇÃO DE MATERIAIS E EQUIPAMENTOS PARA O HOSPITAL SANTA ISABEL</t>
  </si>
  <si>
    <t>3 - Despesas Correntes -  Custeio</t>
  </si>
  <si>
    <t>IMPLEMENTAR AÇÕES DESENVOLVIDAS EM OFICINAS TERAPEUTICAS</t>
  </si>
  <si>
    <t>AQUISIÇÃO DE MATERIAIS E EQUIPAMENTOS PARA O HOSPITAL CIRURGIA</t>
  </si>
  <si>
    <t>AQUISIÇÃO DE MATERIAIS E EQUIPAMENTOS PARA O HOSPITAL SÃO JOSÉ</t>
  </si>
  <si>
    <t>CONSTRUÇÃO DE POLO DA ACADEMIA DA CIDADE</t>
  </si>
  <si>
    <t>EQUIPAR OS CONSELHOS LOCAIS E MUNICIPAL DE SAÚDE</t>
  </si>
  <si>
    <t>SALVAR - Associação Brasileira De Apoio Ao Cultivo E Pesquisa De Cannabis Medicinal</t>
  </si>
  <si>
    <t>Aquisição de notebooks</t>
  </si>
  <si>
    <t>Aquisição das placas solares e equipamentos</t>
  </si>
  <si>
    <t>Adquirir aparelhos de ultrassom, adquirir macas.</t>
  </si>
  <si>
    <t>Adquirir aparelho de ultrassonografia para prevenção e diagnóstico do câncer</t>
  </si>
  <si>
    <t xml:space="preserve">Aquisição de materiais essenciais como mesas, cadeiras, computadores ou outros itens. </t>
  </si>
  <si>
    <t xml:space="preserve">Modernizaçâo das estruturas hospitalares </t>
  </si>
  <si>
    <t>3 - Despesas de Capital - Investimentos</t>
  </si>
  <si>
    <t>Reforma com adaptações das instações referente ao almoxarifado</t>
  </si>
  <si>
    <t>Custeio da manutenção do hospital com finalidade de pagamento de serviços para assegurar funcionamento ininterrupto</t>
  </si>
  <si>
    <t>Construção de ala especializada em Enfermaria</t>
  </si>
  <si>
    <t>Modernização das estruturas hospitalares</t>
  </si>
  <si>
    <t xml:space="preserve">Mantimento de prestação de Serviços à população </t>
  </si>
  <si>
    <t>Custeio das atividades da Entidade</t>
  </si>
  <si>
    <t>Atualização do Parque tecnológico</t>
  </si>
  <si>
    <t>Aquisição de equipamentos e materiais para o Centro de Reabilitação da AAACASE</t>
  </si>
  <si>
    <t>Custeio para desenvolvimento e manutenção das ações em reabilitação das pessoas com deficiência atendidas na APAE</t>
  </si>
  <si>
    <t>Apoio financeiro para o desenvolvimento das atividades da instituição em prol das pessoas com HIV</t>
  </si>
  <si>
    <t>Investimento para mobília da nova casa de apoio da AMO</t>
  </si>
  <si>
    <t>Implementar ações desenvolvidas nas oficinas terapeuticas</t>
  </si>
  <si>
    <t>Aquisição de equipamentos voltados à modernização e/ou substituição do parque tecnológico do Hospital com o aumento de oferta e qualidade</t>
  </si>
  <si>
    <t>Estruturação e aquisição de equipamentos para o Hospital de Urgência de Sergipe - HUSE</t>
  </si>
  <si>
    <t xml:space="preserve">Reforma da unidade com modernização das estruturas hospitalares </t>
  </si>
  <si>
    <t xml:space="preserve">Projeto destinado para o tratamento crianças com Diabestes Tipo 1, na utilização do aparelho Freestyle LIBRE mede a glicemia em tempo real </t>
  </si>
  <si>
    <t>Apoio financeiro para a aquisição de equipamentos</t>
  </si>
  <si>
    <t xml:space="preserve">Garantir a redução do tempo de espera de consultas </t>
  </si>
  <si>
    <t xml:space="preserve">Garantir a redução do tempo de espera exames </t>
  </si>
  <si>
    <t>Adquirir equipamentos permanentes para USF</t>
  </si>
  <si>
    <t>Destinar recursos financeiros para o custeio do funcionamento do Hospital Santa Isabel</t>
  </si>
  <si>
    <t>Destinar recursos financeiros para o custeio do funcionamento do Hospital Cirurgia</t>
  </si>
  <si>
    <t>Aquisição de insumos hospitalares para o HUSE</t>
  </si>
  <si>
    <t>Destinar recursos financeiros para o custeio do funcionamento do Hospital São José</t>
  </si>
  <si>
    <t>Destinar recursos financeiros para o custeio do funcionamento da Maternidade Municipal Maria de Lourdes Santana Nogueira</t>
  </si>
  <si>
    <t>Destinar recursos financeiros para construção e ampliação das instalações do Hospital Des. Fernando Franco</t>
  </si>
  <si>
    <t>Destinar recursos financeiros para continuidade da prestações dos serviços públicos de saúde através das UBS</t>
  </si>
  <si>
    <t>Investimento para manutenção das atividades desenvolvidas em prol da pessoa com deficiência intelectual e/ou múltipla  serviço multiprofissional prestado - PCDs, Autismo</t>
  </si>
  <si>
    <t>Oferecer atendimento socioassistencial para os idosos.</t>
  </si>
  <si>
    <t>Modernização das estruturas hospitalares em conformidade com as ações que serão
executadas</t>
  </si>
  <si>
    <t>Aquisição de equipamentos.</t>
  </si>
  <si>
    <t>Investimento no Núcleo de Atendimento à Criança do Espectro Autista.</t>
  </si>
  <si>
    <t>Hospital Universitário da Universidade Federal de Sergipe</t>
  </si>
  <si>
    <t>Reforma e aquisição de equipamentos hospitalares permanentes</t>
  </si>
  <si>
    <t>REFORMA PARA O SETOR DE PSIQUIATRIA</t>
  </si>
  <si>
    <t>Associação Beneficente Maria Alves de Souza - Instituto Dona Branca</t>
  </si>
  <si>
    <t>CUSTEIO PARA A MANUTENÇÃO DAS ACOES DO INSTITUTO DO CANCER</t>
  </si>
  <si>
    <t>Custeio Para a Manutenção de Unidade de Atenção Especializada de Saúde.</t>
  </si>
  <si>
    <t>DESTINAR RECURSOS FINANCEIROS PARA O CUSTEIO DO FUNCIONAMENTO DO HOSPITAL CIRURGIA</t>
  </si>
  <si>
    <t>Aquisicao de Equipamentos e reforma na unidade e Aquisição de Equipamentos.</t>
  </si>
  <si>
    <t>Custeio de insumos e materiais de consumo para as Unidades de Saúde da Família (USF)</t>
  </si>
  <si>
    <t>Custeio para manutenção dos serviços realizados às pessoas com deficiência atendidas na instituição</t>
  </si>
  <si>
    <t>Implementar ações desenvolvidas em oficinas terapêuticas</t>
  </si>
  <si>
    <t>Recurso direcionado a continuidade dos programas, projetos e serviços institucionais</t>
  </si>
  <si>
    <t>Aquisição de insumos hospitalares para o HUSE.</t>
  </si>
  <si>
    <t>Custeio das atividades da associação</t>
  </si>
  <si>
    <t>Custeio para manutenção dos atendimentos aos assistidos oncológicos</t>
  </si>
  <si>
    <t>4 - Despesas Correntes - Custeio</t>
  </si>
  <si>
    <t>Aquisição de insumos hospitalares para consumo</t>
  </si>
  <si>
    <t>Aquisição de novos equipamentos para melhorias na manuntenção dos serviços de saúde</t>
  </si>
  <si>
    <t>Custeio para manutenção da assitência a crianças e adolescentes vítimas de violência sexual, que são assistidas no CRAI-SE, órgão anexo à MNSL</t>
  </si>
  <si>
    <t>Investimento no Setor de Pediatria do Hospital Fernando Franco, com foco em garantir atendimento adequado durante o período sazonal em que há o aumento de doenças respiratórias infantis</t>
  </si>
  <si>
    <t>Manutençao das atividades desenvolvdas em prol da pessoa com deficiencia intelectual e /ou múltipla</t>
  </si>
  <si>
    <t>Modernizaçao da Estrutura Hospitalar, aquisiçao e substituiçao de quipamentos</t>
  </si>
  <si>
    <t>Modernizaçao da Estrutura Hospitalar, aquisiçao e substituiçao de equipamentos</t>
  </si>
  <si>
    <t>Apoio financeiro para as despesas de Custeio para Manutenção de Unidade de Atenção Especializada de Saúde</t>
  </si>
  <si>
    <t>Apoio financeiro para as despesas de investimento para aquisição de equipamentos, que serão utilizados na ampliação dos serviços assistenciais prestados, modernização tecnológica e implantação do serviço de pediatria.</t>
  </si>
  <si>
    <t>Construção de ala especializada em Enfermaria.</t>
  </si>
  <si>
    <t>Apoio financeiro para as despesas de investimento com a finalidade de modernizar a estrutura hospitalar e substituir equipamentos antigos/obsoletos.</t>
  </si>
  <si>
    <t>Apoio financeiro para as despesas de investimento para aquisição de equipamentos.</t>
  </si>
  <si>
    <t>Apoio financeiro para ampliação da estrutura do Hospital Desembargador Fernando Franco</t>
  </si>
  <si>
    <t>Aquisição de veículo para a locomoção de pacientes para consultas e exames</t>
  </si>
  <si>
    <t>Aumentar a oferta de consulta com Neurologista no município de Aracaju</t>
  </si>
  <si>
    <t>Custeio para manutenção do Hospital e Maternidade Santa Isabel</t>
  </si>
  <si>
    <t xml:space="preserve">Investimento para mobiliário para a nova casa de apoio AMO </t>
  </si>
  <si>
    <t xml:space="preserve">Realizar oficinas terapéuticas de pintura artística, com foco no desenvolvimento da criatividade,
expressão pessoal e habilidades manuais, utilizando diversas técnicas e materiais,
visando promover o aprendizado, inclusão e valorização da arte. </t>
  </si>
  <si>
    <t>Aquisição de equipamentos médicos para a melhoria do atendimento.</t>
  </si>
  <si>
    <t>Custeio para o pagamento de serviços ou itens que contribuição para a continuidade da dos programas, projetos e serviços institucionais</t>
  </si>
  <si>
    <t>Reforma e ampliação da ala Psiquiatrica do Hospital</t>
  </si>
  <si>
    <t>Investimento na USF Antônio Alves para a melhoria do atendimento à população</t>
  </si>
  <si>
    <t>Aquisição de equipamento para o  CER II Serfismo/Siqueira Campos</t>
  </si>
  <si>
    <t>Reformar as salas anexo/ Inácio Barbosa AAACASE.</t>
  </si>
  <si>
    <t>Custear a manutenção do Hospital e Maternidade Santa Isabel</t>
  </si>
  <si>
    <t>Custeio para manutenção da entidade</t>
  </si>
  <si>
    <t>Centro de Atenção Integrada à Saúde da Mulher (CAISM)</t>
  </si>
  <si>
    <t>Aquisição de equipamentos e materiais permanentes para o Centro de Atenção Integrada à Saúde da Mulher (CAISM)</t>
  </si>
  <si>
    <t>Aquisição de equipamentos e materiais permanentes para o Hospital</t>
  </si>
  <si>
    <t>Insumos de reabilitação pulmonar para pacientes laringectomizados total , do HUSE</t>
  </si>
  <si>
    <t>Reforma da Unidade</t>
  </si>
  <si>
    <t>Aquisição de equipamentos para a modernização tecnológica e implantação do serviço de pediatria</t>
  </si>
  <si>
    <t>Ampliação da estrutura fisica do Hospital Des. Fernando Franco</t>
  </si>
  <si>
    <t>SERVIÇOS E PROJETOS INSTITUCIONAIS DO GACC/SE.</t>
  </si>
  <si>
    <t>Aquisição de insumos hospitalares</t>
  </si>
  <si>
    <t>DESTINAR RECURSOS FINANCEIROS PARA O CUSTEIO DO FUNCIONAMENTO DA MATERNIDADE</t>
  </si>
  <si>
    <t>Custeio para o o funcionamento das atividades.</t>
  </si>
  <si>
    <t>Aquisição de máquinas e equipamentos e veículos.</t>
  </si>
  <si>
    <t>Apoio a Clube de Futebol Profissional (ADC - Associação Desportiva Confiança).</t>
  </si>
  <si>
    <t>Realização de eventos e oficinas culturais e de geração de renda nas modalidades de artes integradas, dança, dança esportiva em cadeira de rodas, percussão e artesanato/artes manuais</t>
  </si>
  <si>
    <t xml:space="preserve">Promoção de Práticas Esportivas de Pessoas Deficiência Visual </t>
  </si>
  <si>
    <t>Aquisição de Mobiliários e Equipamentos para a USF João Bezerra</t>
  </si>
  <si>
    <t xml:space="preserve">Aquisição de Mobiliários e Equipamentos para a USF João Bezerra </t>
  </si>
  <si>
    <t xml:space="preserve"> Aquisição de Mobiliários e Equipamentos para a USF Humberto Mourão</t>
  </si>
  <si>
    <t>CUSTEIO - Manutenção das atividades da entidade</t>
  </si>
  <si>
    <t>Hospital e Maternidade Santa Isabel – Aracaju/SE</t>
  </si>
  <si>
    <t>Apoio aos festejos e datas comemorativas</t>
  </si>
  <si>
    <t>Associação dos Amigos de Combate ao Câncer do Estado de Sergipe (Instituto do Câncer Sheyla Galba)</t>
  </si>
  <si>
    <t>Instituto Sheyla Galba</t>
  </si>
  <si>
    <t>Contratação de prestação de serviços e manutenção para
funcionamento da instituição</t>
  </si>
  <si>
    <t>Contratação de prestação de serviços e manutenção para
funcionamento da instituição.</t>
  </si>
  <si>
    <t>Custeio de serviços e exames</t>
  </si>
  <si>
    <t>Aquisição de equipamento e materiais permanentes</t>
  </si>
  <si>
    <t>Fundação Cultural Cidade de Aracaju FUNCAJU</t>
  </si>
  <si>
    <t>Prefeitura</t>
  </si>
  <si>
    <t>Apoio a realização do evento cultural "Beleza Negra", a ser realizado no dia 20 de novembro de 2025, com o objetivo de promover o empoderamento, fortalecer a autoestima e valorizar a cultura negra.</t>
  </si>
  <si>
    <t>custeio para a manutenção das atividades da entidade</t>
  </si>
  <si>
    <t>apoio ao custeio do Projeto “Aposentados em Movimento Social e Bem-estar</t>
  </si>
  <si>
    <t>Federação das Associações de Aposentados, Pensionistas e Idosos do Estado de Sergipe</t>
  </si>
  <si>
    <t>Associação Raízes da Diversidade Cultural.</t>
  </si>
  <si>
    <t>apoio aos eventos esportivos do município de Aracaju</t>
  </si>
  <si>
    <t>Execução de Ações e serviços de média e alta complexidade visando a redução de filas</t>
  </si>
  <si>
    <t>Centro Espírita Assembleia de Jesus</t>
  </si>
  <si>
    <t>Associação Comunitária do Conjunto Jesse Pinto Freire – ACCJPF</t>
  </si>
  <si>
    <t>Terreiro Centro São Lázaro</t>
  </si>
  <si>
    <t>apoio ao Projeto “Aposentados em Movimento Social e Bem-estar”</t>
  </si>
  <si>
    <t>“Aquisição de ares-condicionados para o Hospital Fernando Franco</t>
  </si>
  <si>
    <t>Execução de ações e serviços de média e alta complexidade visando a redução de filas</t>
  </si>
  <si>
    <t>INSTITUTO NUNES SARAIVA</t>
  </si>
  <si>
    <t>SALVAR - ASSOCIACAO BRASILEIRA DE APOIO AO CULTIVO E PESQUISA DE CANNABIS MEDICINAL</t>
  </si>
  <si>
    <t>Realização de encontros formativos (direito à saúde e cannabis medicinal).</t>
  </si>
  <si>
    <t>Aquisição de equipamentos para melhor desempenho das atividades desenvolvidas pela instituição</t>
  </si>
  <si>
    <t>Fomento à cultura e ao lazer comunitário através da contratação de atrações musicais para o evento Natal Solidário</t>
  </si>
  <si>
    <t>Manutenção da rede de ensino</t>
  </si>
  <si>
    <t>Aquisição de barracas padronizadas de uso turístico, instaladas em áreas estratégicas da cidade</t>
  </si>
  <si>
    <t>Centro de Integração Raio de Sol – CIRAS</t>
  </si>
  <si>
    <t>Aquisição de mobiliário e equipamentos para adequação dos espaços de atendimento e áreas administrativas do CIRAS</t>
  </si>
  <si>
    <t>Valor Destinado pelo Vereador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</si>
</sst>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Times New Roman"/>
    </font>
    <font>
      <sz val="10"/>
      <color theme="1"/>
      <name val="Times New Roman"/>
    </font>
    <font>
      <sz val="11"/>
      <color theme="1"/>
      <name val="Calibri"/>
      <scheme val="minor"/>
    </font>
    <font>
      <sz val="10"/>
      <color theme="1"/>
      <name val="Times New Roman"/>
      <family val="1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theme="1"/>
      <name val="Calibri"/>
      <family val="2"/>
    </font>
    <font>
      <sz val="10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66092"/>
        <bgColor rgb="FF366092"/>
      </patternFill>
    </fill>
    <fill>
      <patternFill patternType="solid">
        <fgColor theme="0"/>
        <bgColor theme="0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44" fontId="6" fillId="0" borderId="0" applyFont="0" applyFill="0" applyBorder="0" applyAlignment="0" applyProtection="0"/>
    <xf numFmtId="0" fontId="3" fillId="0" borderId="4"/>
    <xf numFmtId="44" fontId="3" fillId="0" borderId="4" applyFont="0" applyFill="0" applyBorder="0" applyAlignment="0" applyProtection="0"/>
    <xf numFmtId="0" fontId="2" fillId="0" borderId="4"/>
    <xf numFmtId="44" fontId="2" fillId="0" borderId="4" applyFont="0" applyFill="0" applyBorder="0" applyAlignment="0" applyProtection="0"/>
    <xf numFmtId="0" fontId="8" fillId="0" borderId="4"/>
    <xf numFmtId="44" fontId="8" fillId="0" borderId="4" applyFont="0" applyFill="0" applyBorder="0" applyAlignment="0" applyProtection="0"/>
    <xf numFmtId="0" fontId="1" fillId="0" borderId="4"/>
    <xf numFmtId="44" fontId="1" fillId="0" borderId="4" applyFont="0" applyFill="0" applyBorder="0" applyAlignment="0" applyProtection="0"/>
    <xf numFmtId="0" fontId="1" fillId="0" borderId="4"/>
    <xf numFmtId="44" fontId="1" fillId="0" borderId="4" applyFont="0" applyFill="0" applyBorder="0" applyAlignment="0" applyProtection="0"/>
    <xf numFmtId="0" fontId="1" fillId="0" borderId="4"/>
    <xf numFmtId="44" fontId="1" fillId="0" borderId="4" applyFont="0" applyFill="0" applyBorder="0" applyAlignment="0" applyProtection="0"/>
    <xf numFmtId="0" fontId="12" fillId="0" borderId="4" applyNumberFormat="0" applyFill="0" applyBorder="0" applyAlignment="0" applyProtection="0"/>
  </cellStyleXfs>
  <cellXfs count="43">
    <xf numFmtId="0" fontId="0" fillId="0" borderId="0" xfId="0" applyFont="1" applyAlignment="1"/>
    <xf numFmtId="0" fontId="0" fillId="0" borderId="0" xfId="0" applyFont="1" applyAlignment="1"/>
    <xf numFmtId="0" fontId="5" fillId="0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10" fillId="3" borderId="1" xfId="0" applyFont="1" applyFill="1" applyBorder="1" applyAlignment="1">
      <alignment horizontal="center" vertical="center"/>
    </xf>
    <xf numFmtId="44" fontId="10" fillId="0" borderId="5" xfId="1" applyFont="1" applyFill="1" applyBorder="1" applyAlignment="1">
      <alignment vertical="center"/>
    </xf>
    <xf numFmtId="0" fontId="11" fillId="2" borderId="2" xfId="0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164" fontId="11" fillId="2" borderId="3" xfId="0" applyNumberFormat="1" applyFont="1" applyFill="1" applyBorder="1" applyAlignment="1">
      <alignment horizontal="center" vertical="center" wrapText="1"/>
    </xf>
    <xf numFmtId="0" fontId="13" fillId="0" borderId="0" xfId="0" applyFont="1" applyAlignment="1"/>
    <xf numFmtId="0" fontId="10" fillId="0" borderId="0" xfId="0" applyFont="1" applyFill="1" applyAlignment="1">
      <alignment vertical="center"/>
    </xf>
    <xf numFmtId="0" fontId="7" fillId="0" borderId="5" xfId="10" applyFont="1" applyFill="1" applyBorder="1" applyAlignment="1">
      <alignment horizontal="center" vertical="center" wrapText="1"/>
    </xf>
    <xf numFmtId="0" fontId="13" fillId="0" borderId="0" xfId="0" applyFont="1" applyFill="1" applyAlignment="1"/>
    <xf numFmtId="0" fontId="7" fillId="0" borderId="7" xfId="0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7" fillId="0" borderId="5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164" fontId="7" fillId="0" borderId="8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164" fontId="7" fillId="0" borderId="9" xfId="0" applyNumberFormat="1" applyFont="1" applyFill="1" applyBorder="1" applyAlignment="1">
      <alignment horizontal="center" vertical="center"/>
    </xf>
    <xf numFmtId="8" fontId="7" fillId="0" borderId="5" xfId="0" applyNumberFormat="1" applyFont="1" applyFill="1" applyBorder="1" applyAlignment="1">
      <alignment horizontal="center" vertical="center" wrapText="1"/>
    </xf>
    <xf numFmtId="164" fontId="7" fillId="0" borderId="6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 wrapText="1"/>
    </xf>
  </cellXfs>
  <cellStyles count="15">
    <cellStyle name="Hiperlink 2" xfId="14"/>
    <cellStyle name="Moeda" xfId="1" builtinId="4"/>
    <cellStyle name="Moeda 2" xfId="3"/>
    <cellStyle name="Moeda 2 2" xfId="11"/>
    <cellStyle name="Moeda 3" xfId="5"/>
    <cellStyle name="Moeda 3 2" xfId="13"/>
    <cellStyle name="Moeda 4" xfId="7"/>
    <cellStyle name="Moeda 5" xfId="9"/>
    <cellStyle name="Normal" xfId="0" builtinId="0"/>
    <cellStyle name="Normal 2" xfId="2"/>
    <cellStyle name="Normal 2 2" xfId="10"/>
    <cellStyle name="Normal 3" xfId="4"/>
    <cellStyle name="Normal 3 2" xfId="12"/>
    <cellStyle name="Normal 4" xfId="6"/>
    <cellStyle name="Normal 5" xfId="8"/>
  </cellStyles>
  <dxfs count="0"/>
  <tableStyles count="0" defaultTableStyle="TableStyleMedium2" defaultPivotStyle="PivotStyleLight16"/>
  <colors>
    <mruColors>
      <color rgb="FF044059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530"/>
  <sheetViews>
    <sheetView tabSelected="1" view="pageBreakPreview" topLeftCell="A525" zoomScale="60" zoomScaleNormal="90" zoomScalePageLayoutView="70" workbookViewId="0">
      <selection activeCell="G538" sqref="G538"/>
    </sheetView>
  </sheetViews>
  <sheetFormatPr defaultColWidth="14.42578125" defaultRowHeight="15" customHeight="1" x14ac:dyDescent="0.2"/>
  <cols>
    <col min="1" max="1" width="24.140625" style="19" customWidth="1"/>
    <col min="2" max="2" width="18" style="19" customWidth="1"/>
    <col min="3" max="3" width="15.85546875" style="19" customWidth="1"/>
    <col min="4" max="4" width="22.5703125" style="19" customWidth="1"/>
    <col min="5" max="5" width="19.28515625" style="19" customWidth="1"/>
    <col min="6" max="6" width="25.42578125" style="19" customWidth="1"/>
    <col min="7" max="7" width="37.28515625" style="19" customWidth="1"/>
    <col min="8" max="8" width="19.5703125" style="19" customWidth="1"/>
    <col min="9" max="26" width="9.140625" style="19" customWidth="1"/>
    <col min="27" max="16384" width="14.42578125" style="19"/>
  </cols>
  <sheetData>
    <row r="1" spans="1:26 16354:16357" ht="31.5" customHeight="1" x14ac:dyDescent="0.2">
      <c r="A1" s="16" t="s">
        <v>33</v>
      </c>
      <c r="B1" s="16" t="s">
        <v>34</v>
      </c>
      <c r="C1" s="18" t="s">
        <v>35</v>
      </c>
      <c r="D1" s="16" t="s">
        <v>36</v>
      </c>
      <c r="E1" s="14" t="s">
        <v>0</v>
      </c>
      <c r="F1" s="14" t="s">
        <v>37</v>
      </c>
      <c r="G1" s="16" t="s">
        <v>38</v>
      </c>
      <c r="H1" s="18" t="s">
        <v>579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 16354:16357" s="22" customFormat="1" ht="66" customHeight="1" x14ac:dyDescent="0.2">
      <c r="A2" s="6" t="s">
        <v>39</v>
      </c>
      <c r="B2" s="17" t="s">
        <v>40</v>
      </c>
      <c r="C2" s="9" t="s">
        <v>41</v>
      </c>
      <c r="D2" s="15" t="s">
        <v>7</v>
      </c>
      <c r="E2" s="10" t="s">
        <v>3</v>
      </c>
      <c r="F2" s="10" t="s">
        <v>42</v>
      </c>
      <c r="G2" s="6" t="s">
        <v>43</v>
      </c>
      <c r="H2" s="13">
        <v>20000</v>
      </c>
      <c r="I2" s="20"/>
      <c r="J2" s="20"/>
      <c r="K2" s="20"/>
      <c r="L2" s="20"/>
      <c r="M2" s="20"/>
      <c r="N2" s="20"/>
      <c r="O2" s="20"/>
      <c r="P2" s="20"/>
      <c r="Q2" s="20"/>
      <c r="XDZ2" s="17"/>
      <c r="XEA2" s="6"/>
      <c r="XEB2" s="17"/>
      <c r="XEC2" s="17"/>
    </row>
    <row r="3" spans="1:26 16354:16357" ht="66" customHeight="1" x14ac:dyDescent="0.2">
      <c r="A3" s="8" t="s">
        <v>39</v>
      </c>
      <c r="B3" s="23" t="s">
        <v>40</v>
      </c>
      <c r="C3" s="23" t="s">
        <v>44</v>
      </c>
      <c r="D3" s="8" t="s">
        <v>1</v>
      </c>
      <c r="E3" s="10" t="s">
        <v>2</v>
      </c>
      <c r="F3" s="10" t="s">
        <v>58</v>
      </c>
      <c r="G3" s="8" t="s">
        <v>539</v>
      </c>
      <c r="H3" s="24">
        <v>70000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 16354:16357" s="22" customFormat="1" ht="66" customHeight="1" x14ac:dyDescent="0.2">
      <c r="A4" s="6" t="s">
        <v>39</v>
      </c>
      <c r="B4" s="17" t="s">
        <v>40</v>
      </c>
      <c r="C4" s="17" t="s">
        <v>41</v>
      </c>
      <c r="D4" s="6" t="s">
        <v>4</v>
      </c>
      <c r="E4" s="10" t="s">
        <v>3</v>
      </c>
      <c r="F4" s="10" t="s">
        <v>45</v>
      </c>
      <c r="G4" s="6" t="s">
        <v>46</v>
      </c>
      <c r="H4" s="7">
        <v>20000</v>
      </c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 16354:16357" s="22" customFormat="1" ht="66" customHeight="1" x14ac:dyDescent="0.2">
      <c r="A5" s="6" t="s">
        <v>39</v>
      </c>
      <c r="B5" s="17" t="s">
        <v>40</v>
      </c>
      <c r="C5" s="17" t="s">
        <v>41</v>
      </c>
      <c r="D5" s="6" t="s">
        <v>7</v>
      </c>
      <c r="E5" s="10" t="s">
        <v>3</v>
      </c>
      <c r="F5" s="10" t="s">
        <v>47</v>
      </c>
      <c r="G5" s="6" t="s">
        <v>48</v>
      </c>
      <c r="H5" s="7">
        <v>20000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 16354:16357" s="22" customFormat="1" ht="66" customHeight="1" x14ac:dyDescent="0.2">
      <c r="A6" s="6" t="s">
        <v>39</v>
      </c>
      <c r="B6" s="17" t="s">
        <v>40</v>
      </c>
      <c r="C6" s="17" t="s">
        <v>41</v>
      </c>
      <c r="D6" s="6" t="s">
        <v>7</v>
      </c>
      <c r="E6" s="10" t="s">
        <v>3</v>
      </c>
      <c r="F6" s="10" t="s">
        <v>49</v>
      </c>
      <c r="G6" s="6" t="s">
        <v>541</v>
      </c>
      <c r="H6" s="7">
        <v>20000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 16354:16357" s="22" customFormat="1" ht="66" customHeight="1" x14ac:dyDescent="0.2">
      <c r="A7" s="6" t="s">
        <v>39</v>
      </c>
      <c r="B7" s="17" t="s">
        <v>40</v>
      </c>
      <c r="C7" s="17" t="s">
        <v>41</v>
      </c>
      <c r="D7" s="6" t="s">
        <v>10</v>
      </c>
      <c r="E7" s="10" t="s">
        <v>3</v>
      </c>
      <c r="F7" s="10" t="s">
        <v>50</v>
      </c>
      <c r="G7" s="6" t="s">
        <v>51</v>
      </c>
      <c r="H7" s="7">
        <f>200000+32087</f>
        <v>232087</v>
      </c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 16354:16357" s="22" customFormat="1" ht="66" customHeight="1" x14ac:dyDescent="0.2">
      <c r="A8" s="6" t="s">
        <v>39</v>
      </c>
      <c r="B8" s="17" t="s">
        <v>40</v>
      </c>
      <c r="C8" s="17" t="s">
        <v>41</v>
      </c>
      <c r="D8" s="6" t="s">
        <v>10</v>
      </c>
      <c r="E8" s="10" t="s">
        <v>3</v>
      </c>
      <c r="F8" s="10" t="s">
        <v>50</v>
      </c>
      <c r="G8" s="6" t="s">
        <v>52</v>
      </c>
      <c r="H8" s="7">
        <v>40000</v>
      </c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 16354:16357" s="22" customFormat="1" ht="66" customHeight="1" x14ac:dyDescent="0.2">
      <c r="A9" s="6" t="s">
        <v>39</v>
      </c>
      <c r="B9" s="17" t="s">
        <v>40</v>
      </c>
      <c r="C9" s="17" t="s">
        <v>44</v>
      </c>
      <c r="D9" s="6" t="s">
        <v>10</v>
      </c>
      <c r="E9" s="10" t="s">
        <v>3</v>
      </c>
      <c r="F9" s="10" t="s">
        <v>53</v>
      </c>
      <c r="G9" s="6" t="s">
        <v>54</v>
      </c>
      <c r="H9" s="7">
        <v>200000</v>
      </c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 16354:16357" ht="66" customHeight="1" x14ac:dyDescent="0.2">
      <c r="A10" s="8" t="s">
        <v>39</v>
      </c>
      <c r="B10" s="23" t="s">
        <v>40</v>
      </c>
      <c r="C10" s="23" t="s">
        <v>41</v>
      </c>
      <c r="D10" s="8" t="s">
        <v>10</v>
      </c>
      <c r="E10" s="10" t="s">
        <v>3</v>
      </c>
      <c r="F10" s="10" t="s">
        <v>55</v>
      </c>
      <c r="G10" s="8" t="s">
        <v>56</v>
      </c>
      <c r="H10" s="24">
        <v>100000</v>
      </c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 16354:16357" s="22" customFormat="1" ht="66" customHeight="1" x14ac:dyDescent="0.2">
      <c r="A11" s="6" t="s">
        <v>39</v>
      </c>
      <c r="B11" s="17" t="s">
        <v>40</v>
      </c>
      <c r="C11" s="17" t="s">
        <v>41</v>
      </c>
      <c r="D11" s="6" t="s">
        <v>4</v>
      </c>
      <c r="E11" s="10" t="s">
        <v>3</v>
      </c>
      <c r="F11" s="10" t="s">
        <v>57</v>
      </c>
      <c r="G11" s="6" t="s">
        <v>43</v>
      </c>
      <c r="H11" s="7">
        <v>100000</v>
      </c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 16354:16357" s="22" customFormat="1" ht="66" customHeight="1" x14ac:dyDescent="0.2">
      <c r="A12" s="6" t="s">
        <v>39</v>
      </c>
      <c r="B12" s="17" t="s">
        <v>40</v>
      </c>
      <c r="C12" s="17" t="s">
        <v>41</v>
      </c>
      <c r="D12" s="6" t="s">
        <v>4</v>
      </c>
      <c r="E12" s="10" t="s">
        <v>3</v>
      </c>
      <c r="F12" s="10" t="s">
        <v>560</v>
      </c>
      <c r="G12" s="6" t="s">
        <v>559</v>
      </c>
      <c r="H12" s="7">
        <v>40000</v>
      </c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 16354:16357" s="22" customFormat="1" ht="66" customHeight="1" x14ac:dyDescent="0.2">
      <c r="A13" s="6" t="s">
        <v>39</v>
      </c>
      <c r="B13" s="17" t="s">
        <v>40</v>
      </c>
      <c r="C13" s="17" t="s">
        <v>44</v>
      </c>
      <c r="D13" s="6" t="s">
        <v>1</v>
      </c>
      <c r="E13" s="10" t="s">
        <v>3</v>
      </c>
      <c r="F13" s="10" t="s">
        <v>58</v>
      </c>
      <c r="G13" s="6" t="s">
        <v>59</v>
      </c>
      <c r="H13" s="7">
        <v>200000</v>
      </c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 16354:16357" s="22" customFormat="1" ht="66" customHeight="1" x14ac:dyDescent="0.2">
      <c r="A14" s="6" t="s">
        <v>39</v>
      </c>
      <c r="B14" s="17" t="s">
        <v>40</v>
      </c>
      <c r="C14" s="17" t="s">
        <v>44</v>
      </c>
      <c r="D14" s="6" t="s">
        <v>1</v>
      </c>
      <c r="E14" s="10" t="s">
        <v>2</v>
      </c>
      <c r="F14" s="10" t="s">
        <v>58</v>
      </c>
      <c r="G14" s="6" t="s">
        <v>60</v>
      </c>
      <c r="H14" s="7">
        <v>200000</v>
      </c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 16354:16357" s="22" customFormat="1" ht="66" customHeight="1" x14ac:dyDescent="0.2">
      <c r="A15" s="6" t="s">
        <v>39</v>
      </c>
      <c r="B15" s="17" t="s">
        <v>40</v>
      </c>
      <c r="C15" s="17" t="s">
        <v>44</v>
      </c>
      <c r="D15" s="6" t="s">
        <v>7</v>
      </c>
      <c r="E15" s="10" t="s">
        <v>61</v>
      </c>
      <c r="F15" s="10" t="s">
        <v>58</v>
      </c>
      <c r="G15" s="6" t="s">
        <v>574</v>
      </c>
      <c r="H15" s="7">
        <v>32547</v>
      </c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 16354:16357" s="22" customFormat="1" ht="66" customHeight="1" x14ac:dyDescent="0.2">
      <c r="A16" s="6" t="s">
        <v>39</v>
      </c>
      <c r="B16" s="17" t="s">
        <v>40</v>
      </c>
      <c r="C16" s="17" t="s">
        <v>44</v>
      </c>
      <c r="D16" s="6" t="s">
        <v>14</v>
      </c>
      <c r="E16" s="10" t="s">
        <v>2</v>
      </c>
      <c r="F16" s="10" t="s">
        <v>58</v>
      </c>
      <c r="G16" s="6" t="s">
        <v>62</v>
      </c>
      <c r="H16" s="7">
        <v>50000</v>
      </c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s="22" customFormat="1" ht="66" customHeight="1" x14ac:dyDescent="0.2">
      <c r="A17" s="6" t="s">
        <v>63</v>
      </c>
      <c r="B17" s="17" t="s">
        <v>40</v>
      </c>
      <c r="C17" s="17" t="s">
        <v>41</v>
      </c>
      <c r="D17" s="6" t="s">
        <v>4</v>
      </c>
      <c r="E17" s="10" t="s">
        <v>2</v>
      </c>
      <c r="F17" s="10" t="s">
        <v>64</v>
      </c>
      <c r="G17" s="6" t="s">
        <v>65</v>
      </c>
      <c r="H17" s="7">
        <v>152547</v>
      </c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s="22" customFormat="1" ht="66" customHeight="1" x14ac:dyDescent="0.2">
      <c r="A18" s="6" t="s">
        <v>63</v>
      </c>
      <c r="B18" s="17" t="s">
        <v>40</v>
      </c>
      <c r="C18" s="17" t="s">
        <v>41</v>
      </c>
      <c r="D18" s="6" t="s">
        <v>10</v>
      </c>
      <c r="E18" s="10" t="s">
        <v>3</v>
      </c>
      <c r="F18" s="10" t="s">
        <v>66</v>
      </c>
      <c r="G18" s="6" t="s">
        <v>67</v>
      </c>
      <c r="H18" s="7">
        <f>100000+32087</f>
        <v>132087</v>
      </c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s="22" customFormat="1" ht="66" customHeight="1" x14ac:dyDescent="0.2">
      <c r="A19" s="6" t="s">
        <v>63</v>
      </c>
      <c r="B19" s="17" t="s">
        <v>40</v>
      </c>
      <c r="C19" s="17" t="s">
        <v>41</v>
      </c>
      <c r="D19" s="6" t="s">
        <v>10</v>
      </c>
      <c r="E19" s="10" t="s">
        <v>2</v>
      </c>
      <c r="F19" s="10" t="s">
        <v>50</v>
      </c>
      <c r="G19" s="6" t="s">
        <v>68</v>
      </c>
      <c r="H19" s="7">
        <v>50000</v>
      </c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s="22" customFormat="1" ht="66" customHeight="1" x14ac:dyDescent="0.2">
      <c r="A20" s="6" t="s">
        <v>63</v>
      </c>
      <c r="B20" s="17" t="s">
        <v>40</v>
      </c>
      <c r="C20" s="17" t="s">
        <v>69</v>
      </c>
      <c r="D20" s="6" t="s">
        <v>10</v>
      </c>
      <c r="E20" s="10" t="s">
        <v>3</v>
      </c>
      <c r="F20" s="10" t="s">
        <v>50</v>
      </c>
      <c r="G20" s="6" t="s">
        <v>51</v>
      </c>
      <c r="H20" s="7">
        <v>250000</v>
      </c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s="22" customFormat="1" ht="66" customHeight="1" x14ac:dyDescent="0.2">
      <c r="A21" s="6" t="s">
        <v>63</v>
      </c>
      <c r="B21" s="17" t="s">
        <v>40</v>
      </c>
      <c r="C21" s="26" t="s">
        <v>41</v>
      </c>
      <c r="D21" s="6" t="s">
        <v>10</v>
      </c>
      <c r="E21" s="10" t="s">
        <v>3</v>
      </c>
      <c r="F21" s="10" t="s">
        <v>70</v>
      </c>
      <c r="G21" s="6" t="s">
        <v>71</v>
      </c>
      <c r="H21" s="7">
        <v>200000</v>
      </c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s="22" customFormat="1" ht="66" customHeight="1" x14ac:dyDescent="0.2">
      <c r="A22" s="6" t="s">
        <v>63</v>
      </c>
      <c r="B22" s="17" t="s">
        <v>40</v>
      </c>
      <c r="C22" s="17" t="s">
        <v>41</v>
      </c>
      <c r="D22" s="6" t="s">
        <v>4</v>
      </c>
      <c r="E22" s="10" t="s">
        <v>3</v>
      </c>
      <c r="F22" s="10" t="s">
        <v>72</v>
      </c>
      <c r="G22" s="6" t="s">
        <v>73</v>
      </c>
      <c r="H22" s="7">
        <v>80000</v>
      </c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s="22" customFormat="1" ht="66" customHeight="1" x14ac:dyDescent="0.2">
      <c r="A23" s="6" t="s">
        <v>63</v>
      </c>
      <c r="B23" s="17" t="s">
        <v>40</v>
      </c>
      <c r="C23" s="17" t="s">
        <v>41</v>
      </c>
      <c r="D23" s="6" t="s">
        <v>4</v>
      </c>
      <c r="E23" s="10" t="s">
        <v>3</v>
      </c>
      <c r="F23" s="10" t="s">
        <v>74</v>
      </c>
      <c r="G23" s="6" t="s">
        <v>67</v>
      </c>
      <c r="H23" s="7">
        <v>200000</v>
      </c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s="22" customFormat="1" ht="66" customHeight="1" x14ac:dyDescent="0.2">
      <c r="A24" s="6" t="s">
        <v>63</v>
      </c>
      <c r="B24" s="17" t="s">
        <v>40</v>
      </c>
      <c r="C24" s="17" t="s">
        <v>41</v>
      </c>
      <c r="D24" s="6" t="s">
        <v>10</v>
      </c>
      <c r="E24" s="10" t="s">
        <v>3</v>
      </c>
      <c r="F24" s="10" t="s">
        <v>75</v>
      </c>
      <c r="G24" s="6" t="s">
        <v>67</v>
      </c>
      <c r="H24" s="7">
        <v>80000</v>
      </c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s="22" customFormat="1" ht="66" customHeight="1" x14ac:dyDescent="0.2">
      <c r="A25" s="6" t="s">
        <v>63</v>
      </c>
      <c r="B25" s="17" t="s">
        <v>40</v>
      </c>
      <c r="C25" s="17" t="s">
        <v>41</v>
      </c>
      <c r="D25" s="6" t="s">
        <v>7</v>
      </c>
      <c r="E25" s="10" t="s">
        <v>3</v>
      </c>
      <c r="F25" s="10" t="s">
        <v>76</v>
      </c>
      <c r="G25" s="6" t="s">
        <v>67</v>
      </c>
      <c r="H25" s="7">
        <v>200000</v>
      </c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s="22" customFormat="1" ht="66" customHeight="1" x14ac:dyDescent="0.2">
      <c r="A26" s="17" t="s">
        <v>77</v>
      </c>
      <c r="B26" s="17" t="s">
        <v>40</v>
      </c>
      <c r="C26" s="17" t="s">
        <v>41</v>
      </c>
      <c r="D26" s="6" t="s">
        <v>6</v>
      </c>
      <c r="E26" s="10" t="s">
        <v>3</v>
      </c>
      <c r="F26" s="10" t="s">
        <v>64</v>
      </c>
      <c r="G26" s="6" t="s">
        <v>78</v>
      </c>
      <c r="H26" s="7">
        <v>20000</v>
      </c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s="22" customFormat="1" ht="66" customHeight="1" x14ac:dyDescent="0.2">
      <c r="A27" s="17" t="s">
        <v>77</v>
      </c>
      <c r="B27" s="17" t="s">
        <v>40</v>
      </c>
      <c r="C27" s="17" t="s">
        <v>41</v>
      </c>
      <c r="D27" s="6" t="s">
        <v>10</v>
      </c>
      <c r="E27" s="10" t="s">
        <v>3</v>
      </c>
      <c r="F27" s="10" t="s">
        <v>79</v>
      </c>
      <c r="G27" s="6" t="s">
        <v>80</v>
      </c>
      <c r="H27" s="7">
        <v>50000</v>
      </c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s="22" customFormat="1" ht="66" customHeight="1" x14ac:dyDescent="0.2">
      <c r="A28" s="17" t="s">
        <v>77</v>
      </c>
      <c r="B28" s="17" t="s">
        <v>40</v>
      </c>
      <c r="C28" s="17" t="s">
        <v>44</v>
      </c>
      <c r="D28" s="6" t="s">
        <v>1</v>
      </c>
      <c r="E28" s="10" t="s">
        <v>2</v>
      </c>
      <c r="F28" s="10" t="s">
        <v>58</v>
      </c>
      <c r="G28" s="6" t="s">
        <v>539</v>
      </c>
      <c r="H28" s="7">
        <v>100000</v>
      </c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s="22" customFormat="1" ht="66" customHeight="1" x14ac:dyDescent="0.2">
      <c r="A29" s="17" t="s">
        <v>77</v>
      </c>
      <c r="B29" s="17" t="s">
        <v>40</v>
      </c>
      <c r="C29" s="17" t="s">
        <v>41</v>
      </c>
      <c r="D29" s="6" t="s">
        <v>10</v>
      </c>
      <c r="E29" s="10" t="s">
        <v>3</v>
      </c>
      <c r="F29" s="10" t="s">
        <v>81</v>
      </c>
      <c r="G29" s="6" t="s">
        <v>82</v>
      </c>
      <c r="H29" s="7">
        <v>20000</v>
      </c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s="22" customFormat="1" ht="66" customHeight="1" x14ac:dyDescent="0.2">
      <c r="A30" s="17" t="s">
        <v>77</v>
      </c>
      <c r="B30" s="17" t="s">
        <v>40</v>
      </c>
      <c r="C30" s="17" t="s">
        <v>41</v>
      </c>
      <c r="D30" s="6" t="s">
        <v>10</v>
      </c>
      <c r="E30" s="10" t="s">
        <v>3</v>
      </c>
      <c r="F30" s="10" t="s">
        <v>83</v>
      </c>
      <c r="G30" s="6" t="s">
        <v>84</v>
      </c>
      <c r="H30" s="7">
        <v>20000</v>
      </c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66" customHeight="1" x14ac:dyDescent="0.2">
      <c r="A31" s="23" t="s">
        <v>77</v>
      </c>
      <c r="B31" s="23" t="s">
        <v>40</v>
      </c>
      <c r="C31" s="23" t="s">
        <v>41</v>
      </c>
      <c r="D31" s="8" t="s">
        <v>10</v>
      </c>
      <c r="E31" s="10" t="s">
        <v>3</v>
      </c>
      <c r="F31" s="10" t="s">
        <v>50</v>
      </c>
      <c r="G31" s="8" t="s">
        <v>51</v>
      </c>
      <c r="H31" s="24">
        <f>200000+32087</f>
        <v>232087</v>
      </c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s="22" customFormat="1" ht="66" customHeight="1" x14ac:dyDescent="0.2">
      <c r="A32" s="17" t="s">
        <v>77</v>
      </c>
      <c r="B32" s="17" t="s">
        <v>40</v>
      </c>
      <c r="C32" s="17" t="s">
        <v>41</v>
      </c>
      <c r="D32" s="6" t="s">
        <v>10</v>
      </c>
      <c r="E32" s="10" t="s">
        <v>3</v>
      </c>
      <c r="F32" s="10" t="s">
        <v>50</v>
      </c>
      <c r="G32" s="6" t="s">
        <v>71</v>
      </c>
      <c r="H32" s="7">
        <v>100000</v>
      </c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s="22" customFormat="1" ht="66" customHeight="1" x14ac:dyDescent="0.2">
      <c r="A33" s="17" t="s">
        <v>77</v>
      </c>
      <c r="B33" s="17" t="s">
        <v>40</v>
      </c>
      <c r="C33" s="17" t="s">
        <v>41</v>
      </c>
      <c r="D33" s="6" t="s">
        <v>10</v>
      </c>
      <c r="E33" s="10" t="s">
        <v>3</v>
      </c>
      <c r="F33" s="10" t="s">
        <v>50</v>
      </c>
      <c r="G33" s="6" t="s">
        <v>52</v>
      </c>
      <c r="H33" s="7">
        <v>100000</v>
      </c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s="22" customFormat="1" ht="66" customHeight="1" x14ac:dyDescent="0.2">
      <c r="A34" s="17" t="s">
        <v>77</v>
      </c>
      <c r="B34" s="17" t="s">
        <v>40</v>
      </c>
      <c r="C34" s="17" t="s">
        <v>41</v>
      </c>
      <c r="D34" s="6" t="s">
        <v>10</v>
      </c>
      <c r="E34" s="10" t="s">
        <v>3</v>
      </c>
      <c r="F34" s="10" t="s">
        <v>53</v>
      </c>
      <c r="G34" s="6" t="s">
        <v>85</v>
      </c>
      <c r="H34" s="7">
        <v>150000</v>
      </c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s="22" customFormat="1" ht="66" customHeight="1" x14ac:dyDescent="0.2">
      <c r="A35" s="17" t="s">
        <v>77</v>
      </c>
      <c r="B35" s="17" t="s">
        <v>40</v>
      </c>
      <c r="C35" s="17" t="s">
        <v>41</v>
      </c>
      <c r="D35" s="6" t="s">
        <v>7</v>
      </c>
      <c r="E35" s="10" t="s">
        <v>86</v>
      </c>
      <c r="F35" s="10" t="s">
        <v>87</v>
      </c>
      <c r="G35" s="6" t="s">
        <v>88</v>
      </c>
      <c r="H35" s="7">
        <v>80000</v>
      </c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s="22" customFormat="1" ht="66" customHeight="1" x14ac:dyDescent="0.2">
      <c r="A36" s="17" t="s">
        <v>77</v>
      </c>
      <c r="B36" s="17" t="s">
        <v>40</v>
      </c>
      <c r="C36" s="17" t="s">
        <v>44</v>
      </c>
      <c r="D36" s="6" t="s">
        <v>1</v>
      </c>
      <c r="E36" s="10" t="s">
        <v>2</v>
      </c>
      <c r="F36" s="10" t="s">
        <v>58</v>
      </c>
      <c r="G36" s="6" t="s">
        <v>89</v>
      </c>
      <c r="H36" s="7">
        <v>302547</v>
      </c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s="22" customFormat="1" ht="66" customHeight="1" x14ac:dyDescent="0.2">
      <c r="A37" s="17" t="s">
        <v>77</v>
      </c>
      <c r="B37" s="17" t="s">
        <v>40</v>
      </c>
      <c r="C37" s="17" t="s">
        <v>44</v>
      </c>
      <c r="D37" s="6" t="s">
        <v>1</v>
      </c>
      <c r="E37" s="10" t="s">
        <v>2</v>
      </c>
      <c r="F37" s="10" t="s">
        <v>58</v>
      </c>
      <c r="G37" s="6" t="s">
        <v>90</v>
      </c>
      <c r="H37" s="7">
        <v>50000</v>
      </c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s="22" customFormat="1" ht="66" customHeight="1" x14ac:dyDescent="0.2">
      <c r="A38" s="6" t="s">
        <v>77</v>
      </c>
      <c r="B38" s="17" t="s">
        <v>40</v>
      </c>
      <c r="C38" s="17" t="s">
        <v>44</v>
      </c>
      <c r="D38" s="6" t="s">
        <v>7</v>
      </c>
      <c r="E38" s="10" t="s">
        <v>3</v>
      </c>
      <c r="F38" s="10" t="s">
        <v>58</v>
      </c>
      <c r="G38" s="6" t="s">
        <v>91</v>
      </c>
      <c r="H38" s="7">
        <v>20000</v>
      </c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s="22" customFormat="1" ht="66" customHeight="1" x14ac:dyDescent="0.2">
      <c r="A39" s="17" t="s">
        <v>77</v>
      </c>
      <c r="B39" s="17" t="s">
        <v>40</v>
      </c>
      <c r="C39" s="17" t="s">
        <v>44</v>
      </c>
      <c r="D39" s="6" t="s">
        <v>10</v>
      </c>
      <c r="E39" s="10" t="s">
        <v>3</v>
      </c>
      <c r="F39" s="10" t="s">
        <v>58</v>
      </c>
      <c r="G39" s="6" t="s">
        <v>92</v>
      </c>
      <c r="H39" s="7">
        <v>40000</v>
      </c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s="22" customFormat="1" ht="66" customHeight="1" x14ac:dyDescent="0.2">
      <c r="A40" s="17" t="s">
        <v>77</v>
      </c>
      <c r="B40" s="17" t="s">
        <v>40</v>
      </c>
      <c r="C40" s="17" t="s">
        <v>44</v>
      </c>
      <c r="D40" s="6" t="s">
        <v>10</v>
      </c>
      <c r="E40" s="10" t="s">
        <v>3</v>
      </c>
      <c r="F40" s="10" t="s">
        <v>58</v>
      </c>
      <c r="G40" s="6" t="s">
        <v>93</v>
      </c>
      <c r="H40" s="7">
        <v>20000</v>
      </c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s="22" customFormat="1" ht="66" customHeight="1" x14ac:dyDescent="0.2">
      <c r="A41" s="17" t="s">
        <v>77</v>
      </c>
      <c r="B41" s="17" t="s">
        <v>40</v>
      </c>
      <c r="C41" s="17" t="s">
        <v>44</v>
      </c>
      <c r="D41" s="6" t="s">
        <v>10</v>
      </c>
      <c r="E41" s="10" t="s">
        <v>3</v>
      </c>
      <c r="F41" s="10" t="s">
        <v>58</v>
      </c>
      <c r="G41" s="6" t="s">
        <v>94</v>
      </c>
      <c r="H41" s="7">
        <v>20000</v>
      </c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s="22" customFormat="1" ht="66" customHeight="1" x14ac:dyDescent="0.2">
      <c r="A42" s="17" t="s">
        <v>77</v>
      </c>
      <c r="B42" s="17" t="s">
        <v>40</v>
      </c>
      <c r="C42" s="17" t="s">
        <v>44</v>
      </c>
      <c r="D42" s="6" t="s">
        <v>10</v>
      </c>
      <c r="E42" s="10" t="s">
        <v>3</v>
      </c>
      <c r="F42" s="10" t="s">
        <v>58</v>
      </c>
      <c r="G42" s="6" t="s">
        <v>95</v>
      </c>
      <c r="H42" s="7">
        <v>20000</v>
      </c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s="22" customFormat="1" ht="66" customHeight="1" x14ac:dyDescent="0.2">
      <c r="A43" s="6" t="s">
        <v>96</v>
      </c>
      <c r="B43" s="17" t="s">
        <v>40</v>
      </c>
      <c r="C43" s="17" t="s">
        <v>41</v>
      </c>
      <c r="D43" s="6" t="s">
        <v>4</v>
      </c>
      <c r="E43" s="10" t="s">
        <v>3</v>
      </c>
      <c r="F43" s="10" t="s">
        <v>97</v>
      </c>
      <c r="G43" s="6" t="s">
        <v>98</v>
      </c>
      <c r="H43" s="7">
        <v>40000</v>
      </c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s="22" customFormat="1" ht="66" customHeight="1" x14ac:dyDescent="0.2">
      <c r="A44" s="6" t="s">
        <v>96</v>
      </c>
      <c r="B44" s="17" t="s">
        <v>40</v>
      </c>
      <c r="C44" s="17" t="s">
        <v>41</v>
      </c>
      <c r="D44" s="6" t="s">
        <v>7</v>
      </c>
      <c r="E44" s="10" t="s">
        <v>3</v>
      </c>
      <c r="F44" s="10" t="s">
        <v>99</v>
      </c>
      <c r="G44" s="6" t="s">
        <v>67</v>
      </c>
      <c r="H44" s="7">
        <v>20000</v>
      </c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s="22" customFormat="1" ht="66" customHeight="1" x14ac:dyDescent="0.2">
      <c r="A45" s="6" t="s">
        <v>96</v>
      </c>
      <c r="B45" s="17" t="s">
        <v>40</v>
      </c>
      <c r="C45" s="17" t="s">
        <v>41</v>
      </c>
      <c r="D45" s="6" t="s">
        <v>7</v>
      </c>
      <c r="E45" s="10" t="s">
        <v>3</v>
      </c>
      <c r="F45" s="10" t="s">
        <v>100</v>
      </c>
      <c r="G45" s="6" t="s">
        <v>101</v>
      </c>
      <c r="H45" s="7">
        <v>70000</v>
      </c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s="22" customFormat="1" ht="66" customHeight="1" x14ac:dyDescent="0.2">
      <c r="A46" s="6" t="s">
        <v>96</v>
      </c>
      <c r="B46" s="17" t="s">
        <v>40</v>
      </c>
      <c r="C46" s="17" t="s">
        <v>41</v>
      </c>
      <c r="D46" s="6" t="s">
        <v>4</v>
      </c>
      <c r="E46" s="10" t="s">
        <v>3</v>
      </c>
      <c r="F46" s="10" t="s">
        <v>102</v>
      </c>
      <c r="G46" s="6" t="s">
        <v>103</v>
      </c>
      <c r="H46" s="7">
        <v>20000</v>
      </c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s="22" customFormat="1" ht="66" customHeight="1" x14ac:dyDescent="0.2">
      <c r="A47" s="6" t="s">
        <v>96</v>
      </c>
      <c r="B47" s="17" t="s">
        <v>40</v>
      </c>
      <c r="C47" s="17" t="s">
        <v>44</v>
      </c>
      <c r="D47" s="6" t="s">
        <v>555</v>
      </c>
      <c r="E47" s="10" t="s">
        <v>3</v>
      </c>
      <c r="F47" s="10" t="s">
        <v>556</v>
      </c>
      <c r="G47" s="6" t="s">
        <v>557</v>
      </c>
      <c r="H47" s="7">
        <v>100000</v>
      </c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s="22" customFormat="1" ht="66" customHeight="1" x14ac:dyDescent="0.2">
      <c r="A48" s="6" t="s">
        <v>96</v>
      </c>
      <c r="B48" s="17" t="s">
        <v>40</v>
      </c>
      <c r="C48" s="17" t="s">
        <v>41</v>
      </c>
      <c r="D48" s="6" t="s">
        <v>4</v>
      </c>
      <c r="E48" s="10" t="s">
        <v>3</v>
      </c>
      <c r="F48" s="10" t="s">
        <v>105</v>
      </c>
      <c r="G48" s="6" t="s">
        <v>106</v>
      </c>
      <c r="H48" s="7">
        <v>50000</v>
      </c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s="22" customFormat="1" ht="66" customHeight="1" x14ac:dyDescent="0.2">
      <c r="A49" s="6" t="s">
        <v>96</v>
      </c>
      <c r="B49" s="17" t="s">
        <v>40</v>
      </c>
      <c r="C49" s="17" t="s">
        <v>41</v>
      </c>
      <c r="D49" s="6" t="s">
        <v>5</v>
      </c>
      <c r="E49" s="10" t="s">
        <v>3</v>
      </c>
      <c r="F49" s="10" t="s">
        <v>107</v>
      </c>
      <c r="G49" s="6" t="s">
        <v>108</v>
      </c>
      <c r="H49" s="7">
        <v>40000</v>
      </c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s="22" customFormat="1" ht="66" customHeight="1" x14ac:dyDescent="0.2">
      <c r="A50" s="6" t="s">
        <v>96</v>
      </c>
      <c r="B50" s="17" t="s">
        <v>40</v>
      </c>
      <c r="C50" s="17" t="s">
        <v>41</v>
      </c>
      <c r="D50" s="6" t="s">
        <v>4</v>
      </c>
      <c r="E50" s="27" t="s">
        <v>2</v>
      </c>
      <c r="F50" s="10" t="s">
        <v>123</v>
      </c>
      <c r="G50" s="6" t="s">
        <v>573</v>
      </c>
      <c r="H50" s="7">
        <v>20000</v>
      </c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s="22" customFormat="1" ht="66" customHeight="1" x14ac:dyDescent="0.2">
      <c r="A51" s="6" t="s">
        <v>96</v>
      </c>
      <c r="B51" s="17" t="s">
        <v>40</v>
      </c>
      <c r="C51" s="17" t="s">
        <v>44</v>
      </c>
      <c r="D51" s="6" t="s">
        <v>1</v>
      </c>
      <c r="E51" s="10" t="s">
        <v>2</v>
      </c>
      <c r="F51" s="10" t="s">
        <v>58</v>
      </c>
      <c r="G51" s="6" t="s">
        <v>539</v>
      </c>
      <c r="H51" s="7">
        <v>150000</v>
      </c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spans="1:26" s="22" customFormat="1" ht="66" customHeight="1" x14ac:dyDescent="0.2">
      <c r="A52" s="6" t="s">
        <v>96</v>
      </c>
      <c r="B52" s="17" t="s">
        <v>40</v>
      </c>
      <c r="C52" s="17" t="s">
        <v>41</v>
      </c>
      <c r="D52" s="28" t="s">
        <v>5</v>
      </c>
      <c r="E52" s="10" t="s">
        <v>3</v>
      </c>
      <c r="F52" s="29" t="s">
        <v>58</v>
      </c>
      <c r="G52" s="21" t="s">
        <v>104</v>
      </c>
      <c r="H52" s="7">
        <v>40000</v>
      </c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spans="1:26" s="22" customFormat="1" ht="66" customHeight="1" x14ac:dyDescent="0.2">
      <c r="A53" s="6" t="s">
        <v>96</v>
      </c>
      <c r="B53" s="17" t="s">
        <v>40</v>
      </c>
      <c r="C53" s="17" t="s">
        <v>41</v>
      </c>
      <c r="D53" s="6" t="s">
        <v>4</v>
      </c>
      <c r="E53" s="10" t="s">
        <v>3</v>
      </c>
      <c r="F53" s="10" t="s">
        <v>110</v>
      </c>
      <c r="G53" s="6" t="s">
        <v>104</v>
      </c>
      <c r="H53" s="7">
        <v>20000</v>
      </c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spans="1:26" s="22" customFormat="1" ht="66" customHeight="1" x14ac:dyDescent="0.2">
      <c r="A54" s="6" t="s">
        <v>96</v>
      </c>
      <c r="B54" s="17" t="s">
        <v>40</v>
      </c>
      <c r="C54" s="17" t="s">
        <v>41</v>
      </c>
      <c r="D54" s="6" t="s">
        <v>4</v>
      </c>
      <c r="E54" s="10" t="s">
        <v>3</v>
      </c>
      <c r="F54" s="10" t="s">
        <v>111</v>
      </c>
      <c r="G54" s="6" t="s">
        <v>112</v>
      </c>
      <c r="H54" s="7">
        <v>20000</v>
      </c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spans="1:26" ht="66" customHeight="1" x14ac:dyDescent="0.2">
      <c r="A55" s="8" t="s">
        <v>96</v>
      </c>
      <c r="B55" s="23" t="s">
        <v>40</v>
      </c>
      <c r="C55" s="23" t="s">
        <v>41</v>
      </c>
      <c r="D55" s="8" t="s">
        <v>7</v>
      </c>
      <c r="E55" s="10" t="s">
        <v>3</v>
      </c>
      <c r="F55" s="10" t="s">
        <v>113</v>
      </c>
      <c r="G55" s="8" t="s">
        <v>101</v>
      </c>
      <c r="H55" s="24">
        <v>70000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s="22" customFormat="1" ht="66" customHeight="1" x14ac:dyDescent="0.2">
      <c r="A56" s="6" t="s">
        <v>96</v>
      </c>
      <c r="B56" s="17" t="s">
        <v>40</v>
      </c>
      <c r="C56" s="17" t="s">
        <v>41</v>
      </c>
      <c r="D56" s="6" t="s">
        <v>4</v>
      </c>
      <c r="E56" s="10" t="s">
        <v>3</v>
      </c>
      <c r="F56" s="10" t="s">
        <v>114</v>
      </c>
      <c r="G56" s="6" t="s">
        <v>115</v>
      </c>
      <c r="H56" s="7">
        <v>50000</v>
      </c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spans="1:26" s="22" customFormat="1" ht="66" customHeight="1" x14ac:dyDescent="0.2">
      <c r="A57" s="6" t="s">
        <v>96</v>
      </c>
      <c r="B57" s="17" t="s">
        <v>40</v>
      </c>
      <c r="C57" s="17" t="s">
        <v>41</v>
      </c>
      <c r="D57" s="6" t="s">
        <v>4</v>
      </c>
      <c r="E57" s="10" t="s">
        <v>3</v>
      </c>
      <c r="F57" s="10" t="s">
        <v>116</v>
      </c>
      <c r="G57" s="6" t="s">
        <v>117</v>
      </c>
      <c r="H57" s="7">
        <v>20000</v>
      </c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spans="1:26" s="22" customFormat="1" ht="66" customHeight="1" x14ac:dyDescent="0.2">
      <c r="A58" s="6" t="s">
        <v>96</v>
      </c>
      <c r="B58" s="17" t="s">
        <v>40</v>
      </c>
      <c r="C58" s="17" t="s">
        <v>41</v>
      </c>
      <c r="D58" s="6" t="s">
        <v>118</v>
      </c>
      <c r="E58" s="10" t="s">
        <v>3</v>
      </c>
      <c r="F58" s="10" t="s">
        <v>45</v>
      </c>
      <c r="G58" s="6" t="s">
        <v>119</v>
      </c>
      <c r="H58" s="7">
        <v>20000</v>
      </c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spans="1:26" s="22" customFormat="1" ht="66" customHeight="1" x14ac:dyDescent="0.2">
      <c r="A59" s="6" t="s">
        <v>96</v>
      </c>
      <c r="B59" s="17" t="s">
        <v>40</v>
      </c>
      <c r="C59" s="17" t="s">
        <v>41</v>
      </c>
      <c r="D59" s="6" t="s">
        <v>10</v>
      </c>
      <c r="E59" s="10" t="s">
        <v>3</v>
      </c>
      <c r="F59" s="10" t="s">
        <v>50</v>
      </c>
      <c r="G59" s="6" t="s">
        <v>71</v>
      </c>
      <c r="H59" s="7">
        <v>20000</v>
      </c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spans="1:26" s="22" customFormat="1" ht="66" customHeight="1" x14ac:dyDescent="0.2">
      <c r="A60" s="6" t="s">
        <v>96</v>
      </c>
      <c r="B60" s="17" t="s">
        <v>40</v>
      </c>
      <c r="C60" s="17" t="s">
        <v>41</v>
      </c>
      <c r="D60" s="6" t="s">
        <v>7</v>
      </c>
      <c r="E60" s="10" t="s">
        <v>3</v>
      </c>
      <c r="F60" s="10" t="s">
        <v>120</v>
      </c>
      <c r="G60" s="6" t="s">
        <v>101</v>
      </c>
      <c r="H60" s="7">
        <v>90000</v>
      </c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spans="1:26" s="22" customFormat="1" ht="66" customHeight="1" x14ac:dyDescent="0.2">
      <c r="A61" s="6" t="s">
        <v>96</v>
      </c>
      <c r="B61" s="17" t="s">
        <v>40</v>
      </c>
      <c r="C61" s="17" t="s">
        <v>41</v>
      </c>
      <c r="D61" s="6" t="s">
        <v>5</v>
      </c>
      <c r="E61" s="10" t="s">
        <v>3</v>
      </c>
      <c r="F61" s="10" t="s">
        <v>121</v>
      </c>
      <c r="G61" s="6" t="s">
        <v>122</v>
      </c>
      <c r="H61" s="7">
        <v>40000</v>
      </c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spans="1:26" s="22" customFormat="1" ht="66" customHeight="1" x14ac:dyDescent="0.2">
      <c r="A62" s="6" t="s">
        <v>96</v>
      </c>
      <c r="B62" s="17" t="s">
        <v>40</v>
      </c>
      <c r="C62" s="17" t="s">
        <v>41</v>
      </c>
      <c r="D62" s="10" t="s">
        <v>4</v>
      </c>
      <c r="E62" s="10" t="s">
        <v>3</v>
      </c>
      <c r="F62" s="10" t="s">
        <v>123</v>
      </c>
      <c r="G62" s="6" t="s">
        <v>104</v>
      </c>
      <c r="H62" s="7">
        <v>40000</v>
      </c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spans="1:26" s="22" customFormat="1" ht="66" customHeight="1" x14ac:dyDescent="0.2">
      <c r="A63" s="6" t="s">
        <v>96</v>
      </c>
      <c r="B63" s="17" t="s">
        <v>40</v>
      </c>
      <c r="C63" s="17" t="s">
        <v>41</v>
      </c>
      <c r="D63" s="6" t="s">
        <v>4</v>
      </c>
      <c r="E63" s="10" t="s">
        <v>3</v>
      </c>
      <c r="F63" s="10" t="s">
        <v>74</v>
      </c>
      <c r="G63" s="6" t="s">
        <v>104</v>
      </c>
      <c r="H63" s="7">
        <v>40000</v>
      </c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spans="1:26" s="22" customFormat="1" ht="66" customHeight="1" x14ac:dyDescent="0.2">
      <c r="A64" s="6" t="s">
        <v>96</v>
      </c>
      <c r="B64" s="17" t="s">
        <v>40</v>
      </c>
      <c r="C64" s="17" t="s">
        <v>44</v>
      </c>
      <c r="D64" s="6" t="s">
        <v>1</v>
      </c>
      <c r="E64" s="10" t="s">
        <v>3</v>
      </c>
      <c r="F64" s="10" t="s">
        <v>58</v>
      </c>
      <c r="G64" s="6" t="s">
        <v>124</v>
      </c>
      <c r="H64" s="7">
        <v>42547</v>
      </c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spans="1:26" s="22" customFormat="1" ht="66" customHeight="1" x14ac:dyDescent="0.2">
      <c r="A65" s="6" t="s">
        <v>96</v>
      </c>
      <c r="B65" s="17" t="s">
        <v>40</v>
      </c>
      <c r="C65" s="17" t="s">
        <v>44</v>
      </c>
      <c r="D65" s="6" t="s">
        <v>1</v>
      </c>
      <c r="E65" s="10" t="s">
        <v>3</v>
      </c>
      <c r="F65" s="10" t="s">
        <v>58</v>
      </c>
      <c r="G65" s="6" t="s">
        <v>125</v>
      </c>
      <c r="H65" s="7">
        <v>40000</v>
      </c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spans="1:26" s="22" customFormat="1" ht="66" customHeight="1" x14ac:dyDescent="0.2">
      <c r="A66" s="6" t="s">
        <v>96</v>
      </c>
      <c r="B66" s="17" t="s">
        <v>40</v>
      </c>
      <c r="C66" s="17" t="s">
        <v>44</v>
      </c>
      <c r="D66" s="6" t="s">
        <v>4</v>
      </c>
      <c r="E66" s="10" t="s">
        <v>3</v>
      </c>
      <c r="F66" s="10" t="s">
        <v>58</v>
      </c>
      <c r="G66" s="6" t="s">
        <v>126</v>
      </c>
      <c r="H66" s="7">
        <v>20000</v>
      </c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spans="1:26" s="22" customFormat="1" ht="66" customHeight="1" x14ac:dyDescent="0.2">
      <c r="A67" s="6" t="s">
        <v>96</v>
      </c>
      <c r="B67" s="17" t="s">
        <v>40</v>
      </c>
      <c r="C67" s="17" t="s">
        <v>44</v>
      </c>
      <c r="D67" s="6" t="s">
        <v>16</v>
      </c>
      <c r="E67" s="10" t="s">
        <v>3</v>
      </c>
      <c r="F67" s="10" t="s">
        <v>58</v>
      </c>
      <c r="G67" s="6" t="s">
        <v>576</v>
      </c>
      <c r="H67" s="7">
        <f>90000+32087</f>
        <v>122087</v>
      </c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spans="1:26" s="22" customFormat="1" ht="66" customHeight="1" x14ac:dyDescent="0.2">
      <c r="A68" s="6" t="s">
        <v>96</v>
      </c>
      <c r="B68" s="17" t="s">
        <v>40</v>
      </c>
      <c r="C68" s="17" t="s">
        <v>44</v>
      </c>
      <c r="D68" s="6" t="s">
        <v>14</v>
      </c>
      <c r="E68" s="10" t="s">
        <v>3</v>
      </c>
      <c r="F68" s="10" t="s">
        <v>58</v>
      </c>
      <c r="G68" s="6" t="s">
        <v>127</v>
      </c>
      <c r="H68" s="7">
        <v>50000</v>
      </c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spans="1:26" s="22" customFormat="1" ht="66" customHeight="1" x14ac:dyDescent="0.2">
      <c r="A69" s="6" t="s">
        <v>96</v>
      </c>
      <c r="B69" s="17" t="s">
        <v>40</v>
      </c>
      <c r="C69" s="17" t="s">
        <v>44</v>
      </c>
      <c r="D69" s="6" t="s">
        <v>5</v>
      </c>
      <c r="E69" s="10" t="s">
        <v>3</v>
      </c>
      <c r="F69" s="10" t="s">
        <v>58</v>
      </c>
      <c r="G69" s="6" t="s">
        <v>128</v>
      </c>
      <c r="H69" s="7">
        <v>50000</v>
      </c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spans="1:26" s="22" customFormat="1" ht="66" customHeight="1" x14ac:dyDescent="0.2">
      <c r="A70" s="6" t="s">
        <v>96</v>
      </c>
      <c r="B70" s="17" t="s">
        <v>40</v>
      </c>
      <c r="C70" s="17" t="s">
        <v>41</v>
      </c>
      <c r="D70" s="6" t="s">
        <v>4</v>
      </c>
      <c r="E70" s="10" t="s">
        <v>3</v>
      </c>
      <c r="F70" s="10" t="s">
        <v>129</v>
      </c>
      <c r="G70" s="6" t="s">
        <v>104</v>
      </c>
      <c r="H70" s="7">
        <v>40000</v>
      </c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s="22" customFormat="1" ht="66" customHeight="1" x14ac:dyDescent="0.2">
      <c r="A71" s="6" t="s">
        <v>130</v>
      </c>
      <c r="B71" s="17" t="s">
        <v>40</v>
      </c>
      <c r="C71" s="17" t="s">
        <v>41</v>
      </c>
      <c r="D71" s="6" t="s">
        <v>7</v>
      </c>
      <c r="E71" s="10" t="s">
        <v>3</v>
      </c>
      <c r="F71" s="10" t="s">
        <v>99</v>
      </c>
      <c r="G71" s="6" t="s">
        <v>67</v>
      </c>
      <c r="H71" s="7">
        <v>50000</v>
      </c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s="22" customFormat="1" ht="66" customHeight="1" x14ac:dyDescent="0.2">
      <c r="A72" s="6" t="s">
        <v>130</v>
      </c>
      <c r="B72" s="17" t="s">
        <v>40</v>
      </c>
      <c r="C72" s="17" t="s">
        <v>41</v>
      </c>
      <c r="D72" s="6" t="s">
        <v>7</v>
      </c>
      <c r="E72" s="10" t="s">
        <v>3</v>
      </c>
      <c r="F72" s="10" t="s">
        <v>131</v>
      </c>
      <c r="G72" s="6" t="s">
        <v>132</v>
      </c>
      <c r="H72" s="7">
        <v>50000</v>
      </c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s="22" customFormat="1" ht="66" customHeight="1" x14ac:dyDescent="0.2">
      <c r="A73" s="6" t="s">
        <v>130</v>
      </c>
      <c r="B73" s="17" t="s">
        <v>40</v>
      </c>
      <c r="C73" s="17" t="s">
        <v>41</v>
      </c>
      <c r="D73" s="6" t="s">
        <v>7</v>
      </c>
      <c r="E73" s="10" t="s">
        <v>3</v>
      </c>
      <c r="F73" s="10" t="s">
        <v>133</v>
      </c>
      <c r="G73" s="6" t="s">
        <v>134</v>
      </c>
      <c r="H73" s="7">
        <v>50000</v>
      </c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s="22" customFormat="1" ht="66" customHeight="1" x14ac:dyDescent="0.2">
      <c r="A74" s="6" t="s">
        <v>130</v>
      </c>
      <c r="B74" s="17" t="s">
        <v>40</v>
      </c>
      <c r="C74" s="17" t="s">
        <v>41</v>
      </c>
      <c r="D74" s="6" t="s">
        <v>6</v>
      </c>
      <c r="E74" s="10" t="s">
        <v>3</v>
      </c>
      <c r="F74" s="10" t="s">
        <v>135</v>
      </c>
      <c r="G74" s="6" t="s">
        <v>136</v>
      </c>
      <c r="H74" s="7">
        <v>250000</v>
      </c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s="22" customFormat="1" ht="66" customHeight="1" x14ac:dyDescent="0.2">
      <c r="A75" s="6" t="s">
        <v>130</v>
      </c>
      <c r="B75" s="17" t="s">
        <v>40</v>
      </c>
      <c r="C75" s="17" t="s">
        <v>41</v>
      </c>
      <c r="D75" s="6" t="s">
        <v>6</v>
      </c>
      <c r="E75" s="10" t="s">
        <v>3</v>
      </c>
      <c r="F75" s="10" t="s">
        <v>137</v>
      </c>
      <c r="G75" s="6" t="s">
        <v>138</v>
      </c>
      <c r="H75" s="7">
        <f>182547+32087</f>
        <v>214634</v>
      </c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s="22" customFormat="1" ht="66" customHeight="1" x14ac:dyDescent="0.2">
      <c r="A76" s="6" t="s">
        <v>130</v>
      </c>
      <c r="B76" s="17" t="s">
        <v>40</v>
      </c>
      <c r="C76" s="17" t="s">
        <v>44</v>
      </c>
      <c r="D76" s="6" t="s">
        <v>1</v>
      </c>
      <c r="E76" s="10" t="s">
        <v>2</v>
      </c>
      <c r="F76" s="10" t="s">
        <v>58</v>
      </c>
      <c r="G76" s="6" t="s">
        <v>539</v>
      </c>
      <c r="H76" s="7">
        <v>150000</v>
      </c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s="22" customFormat="1" ht="66" customHeight="1" x14ac:dyDescent="0.2">
      <c r="A77" s="6" t="s">
        <v>130</v>
      </c>
      <c r="B77" s="17" t="s">
        <v>40</v>
      </c>
      <c r="C77" s="17" t="s">
        <v>41</v>
      </c>
      <c r="D77" s="6" t="s">
        <v>7</v>
      </c>
      <c r="E77" s="10" t="s">
        <v>3</v>
      </c>
      <c r="F77" s="29" t="s">
        <v>139</v>
      </c>
      <c r="G77" s="6" t="s">
        <v>140</v>
      </c>
      <c r="H77" s="7">
        <v>50000</v>
      </c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s="22" customFormat="1" ht="66" customHeight="1" x14ac:dyDescent="0.2">
      <c r="A78" s="6" t="s">
        <v>130</v>
      </c>
      <c r="B78" s="17" t="s">
        <v>40</v>
      </c>
      <c r="C78" s="17" t="s">
        <v>41</v>
      </c>
      <c r="D78" s="6" t="s">
        <v>7</v>
      </c>
      <c r="E78" s="10" t="s">
        <v>3</v>
      </c>
      <c r="F78" s="10" t="s">
        <v>141</v>
      </c>
      <c r="G78" s="6" t="s">
        <v>142</v>
      </c>
      <c r="H78" s="7">
        <v>100000</v>
      </c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s="22" customFormat="1" ht="66" customHeight="1" x14ac:dyDescent="0.2">
      <c r="A79" s="6" t="s">
        <v>130</v>
      </c>
      <c r="B79" s="17" t="s">
        <v>40</v>
      </c>
      <c r="C79" s="17" t="s">
        <v>41</v>
      </c>
      <c r="D79" s="6" t="s">
        <v>10</v>
      </c>
      <c r="E79" s="10" t="s">
        <v>3</v>
      </c>
      <c r="F79" s="10" t="s">
        <v>50</v>
      </c>
      <c r="G79" s="6" t="s">
        <v>52</v>
      </c>
      <c r="H79" s="7">
        <v>60000</v>
      </c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6" s="22" customFormat="1" ht="66" customHeight="1" x14ac:dyDescent="0.2">
      <c r="A80" s="6" t="s">
        <v>130</v>
      </c>
      <c r="B80" s="17" t="s">
        <v>40</v>
      </c>
      <c r="C80" s="17" t="s">
        <v>41</v>
      </c>
      <c r="D80" s="6" t="s">
        <v>5</v>
      </c>
      <c r="E80" s="10" t="s">
        <v>3</v>
      </c>
      <c r="F80" s="10" t="s">
        <v>143</v>
      </c>
      <c r="G80" s="6" t="s">
        <v>144</v>
      </c>
      <c r="H80" s="7">
        <v>80000</v>
      </c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s="22" customFormat="1" ht="66" customHeight="1" x14ac:dyDescent="0.2">
      <c r="A81" s="6" t="s">
        <v>130</v>
      </c>
      <c r="B81" s="17" t="s">
        <v>40</v>
      </c>
      <c r="C81" s="17" t="s">
        <v>41</v>
      </c>
      <c r="D81" s="6" t="s">
        <v>5</v>
      </c>
      <c r="E81" s="10" t="s">
        <v>3</v>
      </c>
      <c r="F81" s="10" t="s">
        <v>143</v>
      </c>
      <c r="G81" s="6" t="s">
        <v>145</v>
      </c>
      <c r="H81" s="7">
        <v>80000</v>
      </c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s="22" customFormat="1" ht="66" customHeight="1" x14ac:dyDescent="0.2">
      <c r="A82" s="6" t="s">
        <v>130</v>
      </c>
      <c r="B82" s="17" t="s">
        <v>40</v>
      </c>
      <c r="C82" s="17" t="s">
        <v>41</v>
      </c>
      <c r="D82" s="6" t="s">
        <v>7</v>
      </c>
      <c r="E82" s="10" t="s">
        <v>3</v>
      </c>
      <c r="F82" s="10" t="s">
        <v>146</v>
      </c>
      <c r="G82" s="6" t="s">
        <v>147</v>
      </c>
      <c r="H82" s="7">
        <v>50000</v>
      </c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s="22" customFormat="1" ht="66" customHeight="1" x14ac:dyDescent="0.2">
      <c r="A83" s="6" t="s">
        <v>130</v>
      </c>
      <c r="B83" s="17" t="s">
        <v>40</v>
      </c>
      <c r="C83" s="17" t="s">
        <v>44</v>
      </c>
      <c r="D83" s="6" t="s">
        <v>7</v>
      </c>
      <c r="E83" s="10" t="s">
        <v>3</v>
      </c>
      <c r="F83" s="10" t="s">
        <v>58</v>
      </c>
      <c r="G83" s="6" t="s">
        <v>148</v>
      </c>
      <c r="H83" s="7">
        <v>20000</v>
      </c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s="22" customFormat="1" ht="66" customHeight="1" x14ac:dyDescent="0.2">
      <c r="A84" s="6" t="s">
        <v>130</v>
      </c>
      <c r="B84" s="17" t="s">
        <v>40</v>
      </c>
      <c r="C84" s="17" t="s">
        <v>44</v>
      </c>
      <c r="D84" s="6" t="s">
        <v>7</v>
      </c>
      <c r="E84" s="10" t="s">
        <v>3</v>
      </c>
      <c r="F84" s="10" t="s">
        <v>58</v>
      </c>
      <c r="G84" s="6" t="s">
        <v>148</v>
      </c>
      <c r="H84" s="7">
        <v>20000</v>
      </c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ht="66" customHeight="1" x14ac:dyDescent="0.2">
      <c r="A85" s="8" t="s">
        <v>130</v>
      </c>
      <c r="B85" s="23" t="s">
        <v>40</v>
      </c>
      <c r="C85" s="23" t="s">
        <v>44</v>
      </c>
      <c r="D85" s="8" t="s">
        <v>7</v>
      </c>
      <c r="E85" s="10" t="s">
        <v>3</v>
      </c>
      <c r="F85" s="10" t="s">
        <v>58</v>
      </c>
      <c r="G85" s="8" t="s">
        <v>149</v>
      </c>
      <c r="H85" s="24">
        <v>100000</v>
      </c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s="22" customFormat="1" ht="66" customHeight="1" x14ac:dyDescent="0.2">
      <c r="A86" s="6" t="s">
        <v>130</v>
      </c>
      <c r="B86" s="17" t="s">
        <v>40</v>
      </c>
      <c r="C86" s="17" t="s">
        <v>41</v>
      </c>
      <c r="D86" s="6" t="s">
        <v>7</v>
      </c>
      <c r="E86" s="10" t="s">
        <v>3</v>
      </c>
      <c r="F86" s="10" t="s">
        <v>150</v>
      </c>
      <c r="G86" s="6" t="s">
        <v>140</v>
      </c>
      <c r="H86" s="7">
        <v>20000</v>
      </c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s="22" customFormat="1" ht="66" customHeight="1" x14ac:dyDescent="0.2">
      <c r="A87" s="6" t="s">
        <v>151</v>
      </c>
      <c r="B87" s="17" t="s">
        <v>40</v>
      </c>
      <c r="C87" s="17" t="s">
        <v>41</v>
      </c>
      <c r="D87" s="6" t="s">
        <v>18</v>
      </c>
      <c r="E87" s="10" t="s">
        <v>86</v>
      </c>
      <c r="F87" s="10" t="s">
        <v>152</v>
      </c>
      <c r="G87" s="6" t="s">
        <v>153</v>
      </c>
      <c r="H87" s="7">
        <v>180000</v>
      </c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s="22" customFormat="1" ht="66" customHeight="1" x14ac:dyDescent="0.2">
      <c r="A88" s="6" t="s">
        <v>151</v>
      </c>
      <c r="B88" s="17" t="s">
        <v>40</v>
      </c>
      <c r="C88" s="17" t="s">
        <v>41</v>
      </c>
      <c r="D88" s="6" t="s">
        <v>18</v>
      </c>
      <c r="E88" s="10" t="s">
        <v>86</v>
      </c>
      <c r="F88" s="10" t="s">
        <v>152</v>
      </c>
      <c r="G88" s="6" t="s">
        <v>154</v>
      </c>
      <c r="H88" s="7">
        <v>20000</v>
      </c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spans="1:26" s="22" customFormat="1" ht="66" customHeight="1" x14ac:dyDescent="0.2">
      <c r="A89" s="6" t="s">
        <v>151</v>
      </c>
      <c r="B89" s="17" t="s">
        <v>40</v>
      </c>
      <c r="C89" s="17" t="s">
        <v>41</v>
      </c>
      <c r="D89" s="6" t="s">
        <v>7</v>
      </c>
      <c r="E89" s="10" t="s">
        <v>3</v>
      </c>
      <c r="F89" s="10" t="s">
        <v>99</v>
      </c>
      <c r="G89" s="6" t="s">
        <v>67</v>
      </c>
      <c r="H89" s="7">
        <f>240000+32087</f>
        <v>272087</v>
      </c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spans="1:26" s="22" customFormat="1" ht="66" customHeight="1" x14ac:dyDescent="0.2">
      <c r="A90" s="6" t="s">
        <v>151</v>
      </c>
      <c r="B90" s="17" t="s">
        <v>40</v>
      </c>
      <c r="C90" s="17" t="s">
        <v>44</v>
      </c>
      <c r="D90" s="6" t="s">
        <v>1</v>
      </c>
      <c r="E90" s="10" t="s">
        <v>2</v>
      </c>
      <c r="F90" s="10" t="s">
        <v>58</v>
      </c>
      <c r="G90" s="6" t="s">
        <v>539</v>
      </c>
      <c r="H90" s="7">
        <v>60000</v>
      </c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spans="1:26" s="22" customFormat="1" ht="66" customHeight="1" x14ac:dyDescent="0.2">
      <c r="A91" s="6" t="s">
        <v>151</v>
      </c>
      <c r="B91" s="17" t="s">
        <v>40</v>
      </c>
      <c r="C91" s="17" t="s">
        <v>41</v>
      </c>
      <c r="D91" s="6" t="s">
        <v>10</v>
      </c>
      <c r="E91" s="10" t="s">
        <v>3</v>
      </c>
      <c r="F91" s="10" t="s">
        <v>50</v>
      </c>
      <c r="G91" s="6" t="s">
        <v>51</v>
      </c>
      <c r="H91" s="7">
        <v>150000</v>
      </c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spans="1:26" s="22" customFormat="1" ht="66" customHeight="1" x14ac:dyDescent="0.2">
      <c r="A92" s="6" t="s">
        <v>151</v>
      </c>
      <c r="B92" s="17" t="s">
        <v>40</v>
      </c>
      <c r="C92" s="17" t="s">
        <v>41</v>
      </c>
      <c r="D92" s="6" t="s">
        <v>10</v>
      </c>
      <c r="E92" s="10" t="s">
        <v>3</v>
      </c>
      <c r="F92" s="10" t="s">
        <v>50</v>
      </c>
      <c r="G92" s="6" t="s">
        <v>52</v>
      </c>
      <c r="H92" s="7">
        <v>100000</v>
      </c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spans="1:26" s="22" customFormat="1" ht="66" customHeight="1" x14ac:dyDescent="0.2">
      <c r="A93" s="6" t="s">
        <v>151</v>
      </c>
      <c r="B93" s="17" t="s">
        <v>40</v>
      </c>
      <c r="C93" s="17" t="s">
        <v>41</v>
      </c>
      <c r="D93" s="6" t="s">
        <v>10</v>
      </c>
      <c r="E93" s="10" t="s">
        <v>3</v>
      </c>
      <c r="F93" s="10" t="s">
        <v>155</v>
      </c>
      <c r="G93" s="6" t="s">
        <v>71</v>
      </c>
      <c r="H93" s="7">
        <v>220000</v>
      </c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spans="1:26" s="22" customFormat="1" ht="66" customHeight="1" x14ac:dyDescent="0.2">
      <c r="A94" s="6" t="s">
        <v>151</v>
      </c>
      <c r="B94" s="17" t="s">
        <v>40</v>
      </c>
      <c r="C94" s="17" t="s">
        <v>41</v>
      </c>
      <c r="D94" s="6" t="s">
        <v>7</v>
      </c>
      <c r="E94" s="10" t="s">
        <v>3</v>
      </c>
      <c r="F94" s="10" t="s">
        <v>156</v>
      </c>
      <c r="G94" s="6" t="s">
        <v>67</v>
      </c>
      <c r="H94" s="7">
        <v>270000</v>
      </c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spans="1:26" s="22" customFormat="1" ht="66" customHeight="1" x14ac:dyDescent="0.2">
      <c r="A95" s="6" t="s">
        <v>151</v>
      </c>
      <c r="B95" s="17" t="s">
        <v>40</v>
      </c>
      <c r="C95" s="17" t="s">
        <v>44</v>
      </c>
      <c r="D95" s="6" t="s">
        <v>30</v>
      </c>
      <c r="E95" s="30" t="s">
        <v>3</v>
      </c>
      <c r="F95" s="10" t="s">
        <v>58</v>
      </c>
      <c r="G95" s="6" t="s">
        <v>575</v>
      </c>
      <c r="H95" s="7">
        <v>50000</v>
      </c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spans="1:26" s="22" customFormat="1" ht="66" customHeight="1" x14ac:dyDescent="0.2">
      <c r="A96" s="6" t="s">
        <v>151</v>
      </c>
      <c r="B96" s="17" t="s">
        <v>40</v>
      </c>
      <c r="C96" s="17" t="s">
        <v>44</v>
      </c>
      <c r="D96" s="6" t="s">
        <v>16</v>
      </c>
      <c r="E96" s="10" t="s">
        <v>3</v>
      </c>
      <c r="F96" s="10" t="s">
        <v>58</v>
      </c>
      <c r="G96" s="6" t="s">
        <v>157</v>
      </c>
      <c r="H96" s="7">
        <v>22547</v>
      </c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spans="1:26" s="22" customFormat="1" ht="66" customHeight="1" x14ac:dyDescent="0.2">
      <c r="A97" s="6" t="s">
        <v>158</v>
      </c>
      <c r="B97" s="17" t="s">
        <v>40</v>
      </c>
      <c r="C97" s="17" t="s">
        <v>44</v>
      </c>
      <c r="D97" s="6" t="s">
        <v>1</v>
      </c>
      <c r="E97" s="10" t="s">
        <v>2</v>
      </c>
      <c r="F97" s="10" t="s">
        <v>58</v>
      </c>
      <c r="G97" s="6" t="s">
        <v>539</v>
      </c>
      <c r="H97" s="7">
        <v>60000</v>
      </c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spans="1:26" s="22" customFormat="1" ht="66" customHeight="1" x14ac:dyDescent="0.2">
      <c r="A98" s="6" t="s">
        <v>158</v>
      </c>
      <c r="B98" s="17" t="s">
        <v>40</v>
      </c>
      <c r="C98" s="17" t="s">
        <v>41</v>
      </c>
      <c r="D98" s="6" t="s">
        <v>4</v>
      </c>
      <c r="E98" s="10" t="s">
        <v>3</v>
      </c>
      <c r="F98" s="10" t="s">
        <v>111</v>
      </c>
      <c r="G98" s="6" t="s">
        <v>159</v>
      </c>
      <c r="H98" s="7">
        <v>100000</v>
      </c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spans="1:26" s="22" customFormat="1" ht="66" customHeight="1" x14ac:dyDescent="0.2">
      <c r="A99" s="6" t="s">
        <v>158</v>
      </c>
      <c r="B99" s="17" t="s">
        <v>40</v>
      </c>
      <c r="C99" s="17" t="s">
        <v>41</v>
      </c>
      <c r="D99" s="6" t="s">
        <v>10</v>
      </c>
      <c r="E99" s="10" t="s">
        <v>3</v>
      </c>
      <c r="F99" s="10" t="s">
        <v>50</v>
      </c>
      <c r="G99" s="6" t="s">
        <v>51</v>
      </c>
      <c r="H99" s="7">
        <v>150000</v>
      </c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spans="1:26" ht="66" customHeight="1" x14ac:dyDescent="0.2">
      <c r="A100" s="8" t="s">
        <v>158</v>
      </c>
      <c r="B100" s="23" t="s">
        <v>40</v>
      </c>
      <c r="C100" s="23" t="s">
        <v>41</v>
      </c>
      <c r="D100" s="8" t="s">
        <v>10</v>
      </c>
      <c r="E100" s="10" t="s">
        <v>3</v>
      </c>
      <c r="F100" s="10" t="s">
        <v>50</v>
      </c>
      <c r="G100" s="8" t="s">
        <v>52</v>
      </c>
      <c r="H100" s="24">
        <v>100000</v>
      </c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s="22" customFormat="1" ht="66" customHeight="1" x14ac:dyDescent="0.2">
      <c r="A101" s="6" t="s">
        <v>158</v>
      </c>
      <c r="B101" s="17" t="s">
        <v>40</v>
      </c>
      <c r="C101" s="26" t="s">
        <v>41</v>
      </c>
      <c r="D101" s="6" t="s">
        <v>10</v>
      </c>
      <c r="E101" s="10" t="s">
        <v>2</v>
      </c>
      <c r="F101" s="10" t="s">
        <v>70</v>
      </c>
      <c r="G101" s="6" t="s">
        <v>160</v>
      </c>
      <c r="H101" s="7">
        <f>250000+32087</f>
        <v>282087</v>
      </c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spans="1:26" s="22" customFormat="1" ht="66" customHeight="1" x14ac:dyDescent="0.2">
      <c r="A102" s="6" t="s">
        <v>158</v>
      </c>
      <c r="B102" s="17" t="s">
        <v>40</v>
      </c>
      <c r="C102" s="17" t="s">
        <v>41</v>
      </c>
      <c r="D102" s="6" t="s">
        <v>10</v>
      </c>
      <c r="E102" s="10" t="s">
        <v>3</v>
      </c>
      <c r="F102" s="10" t="s">
        <v>70</v>
      </c>
      <c r="G102" s="6" t="s">
        <v>161</v>
      </c>
      <c r="H102" s="7">
        <v>200547</v>
      </c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spans="1:26" s="22" customFormat="1" ht="66" customHeight="1" x14ac:dyDescent="0.2">
      <c r="A103" s="6" t="s">
        <v>158</v>
      </c>
      <c r="B103" s="17" t="s">
        <v>40</v>
      </c>
      <c r="C103" s="17" t="s">
        <v>41</v>
      </c>
      <c r="D103" s="6" t="s">
        <v>10</v>
      </c>
      <c r="E103" s="10" t="s">
        <v>2</v>
      </c>
      <c r="F103" s="10" t="s">
        <v>162</v>
      </c>
      <c r="G103" s="6" t="s">
        <v>164</v>
      </c>
      <c r="H103" s="7">
        <v>250000</v>
      </c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spans="1:26" s="22" customFormat="1" ht="66" customHeight="1" x14ac:dyDescent="0.2">
      <c r="A104" s="6" t="s">
        <v>158</v>
      </c>
      <c r="B104" s="17" t="s">
        <v>40</v>
      </c>
      <c r="C104" s="17" t="s">
        <v>41</v>
      </c>
      <c r="D104" s="6" t="s">
        <v>10</v>
      </c>
      <c r="E104" s="10" t="s">
        <v>3</v>
      </c>
      <c r="F104" s="10" t="s">
        <v>53</v>
      </c>
      <c r="G104" s="6" t="s">
        <v>165</v>
      </c>
      <c r="H104" s="7">
        <v>100000</v>
      </c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spans="1:26" s="22" customFormat="1" ht="66" customHeight="1" x14ac:dyDescent="0.2">
      <c r="A105" s="6" t="s">
        <v>158</v>
      </c>
      <c r="B105" s="17" t="s">
        <v>40</v>
      </c>
      <c r="C105" s="17" t="s">
        <v>41</v>
      </c>
      <c r="D105" s="6" t="s">
        <v>10</v>
      </c>
      <c r="E105" s="10" t="s">
        <v>2</v>
      </c>
      <c r="F105" s="10" t="s">
        <v>53</v>
      </c>
      <c r="G105" s="6" t="s">
        <v>166</v>
      </c>
      <c r="H105" s="7">
        <v>102000</v>
      </c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spans="1:26" s="22" customFormat="1" ht="66" customHeight="1" x14ac:dyDescent="0.2">
      <c r="A106" s="6" t="s">
        <v>167</v>
      </c>
      <c r="B106" s="17" t="s">
        <v>40</v>
      </c>
      <c r="C106" s="17" t="s">
        <v>41</v>
      </c>
      <c r="D106" s="6" t="s">
        <v>4</v>
      </c>
      <c r="E106" s="10" t="s">
        <v>3</v>
      </c>
      <c r="F106" s="10" t="s">
        <v>168</v>
      </c>
      <c r="G106" s="6" t="s">
        <v>169</v>
      </c>
      <c r="H106" s="7">
        <v>72000</v>
      </c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spans="1:26" s="22" customFormat="1" ht="66" customHeight="1" x14ac:dyDescent="0.2">
      <c r="A107" s="6" t="s">
        <v>167</v>
      </c>
      <c r="B107" s="17" t="s">
        <v>40</v>
      </c>
      <c r="C107" s="17" t="s">
        <v>41</v>
      </c>
      <c r="D107" s="6" t="s">
        <v>4</v>
      </c>
      <c r="E107" s="10" t="s">
        <v>3</v>
      </c>
      <c r="F107" s="10" t="s">
        <v>170</v>
      </c>
      <c r="G107" s="6" t="s">
        <v>171</v>
      </c>
      <c r="H107" s="7">
        <v>250000</v>
      </c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spans="1:26" ht="66" customHeight="1" x14ac:dyDescent="0.2">
      <c r="A108" s="8" t="s">
        <v>167</v>
      </c>
      <c r="B108" s="23" t="s">
        <v>40</v>
      </c>
      <c r="C108" s="23" t="s">
        <v>41</v>
      </c>
      <c r="D108" s="8" t="s">
        <v>7</v>
      </c>
      <c r="E108" s="10" t="s">
        <v>3</v>
      </c>
      <c r="F108" s="10" t="s">
        <v>99</v>
      </c>
      <c r="G108" s="8" t="s">
        <v>172</v>
      </c>
      <c r="H108" s="24">
        <v>330000</v>
      </c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66" customHeight="1" x14ac:dyDescent="0.2">
      <c r="A109" s="8" t="s">
        <v>167</v>
      </c>
      <c r="B109" s="23" t="s">
        <v>40</v>
      </c>
      <c r="C109" s="17" t="s">
        <v>44</v>
      </c>
      <c r="D109" s="8" t="s">
        <v>1</v>
      </c>
      <c r="E109" s="10" t="s">
        <v>2</v>
      </c>
      <c r="F109" s="10" t="s">
        <v>58</v>
      </c>
      <c r="G109" s="6" t="s">
        <v>539</v>
      </c>
      <c r="H109" s="24">
        <v>200000</v>
      </c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s="22" customFormat="1" ht="66" customHeight="1" x14ac:dyDescent="0.2">
      <c r="A110" s="6" t="s">
        <v>167</v>
      </c>
      <c r="B110" s="17" t="s">
        <v>40</v>
      </c>
      <c r="C110" s="17" t="s">
        <v>41</v>
      </c>
      <c r="D110" s="6" t="s">
        <v>4</v>
      </c>
      <c r="E110" s="10" t="s">
        <v>3</v>
      </c>
      <c r="F110" s="10" t="s">
        <v>173</v>
      </c>
      <c r="G110" s="6" t="s">
        <v>174</v>
      </c>
      <c r="H110" s="7">
        <v>150000</v>
      </c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spans="1:26" s="22" customFormat="1" ht="66" customHeight="1" x14ac:dyDescent="0.2">
      <c r="A111" s="6" t="s">
        <v>167</v>
      </c>
      <c r="B111" s="17" t="s">
        <v>40</v>
      </c>
      <c r="C111" s="17" t="s">
        <v>41</v>
      </c>
      <c r="D111" s="6" t="s">
        <v>4</v>
      </c>
      <c r="E111" s="10" t="s">
        <v>2</v>
      </c>
      <c r="F111" s="10" t="s">
        <v>236</v>
      </c>
      <c r="G111" s="6" t="s">
        <v>175</v>
      </c>
      <c r="H111" s="7">
        <v>50000</v>
      </c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spans="1:26" s="22" customFormat="1" ht="66" customHeight="1" x14ac:dyDescent="0.2">
      <c r="A112" s="6" t="s">
        <v>167</v>
      </c>
      <c r="B112" s="17" t="s">
        <v>40</v>
      </c>
      <c r="C112" s="17" t="s">
        <v>41</v>
      </c>
      <c r="D112" s="6" t="s">
        <v>4</v>
      </c>
      <c r="E112" s="10" t="s">
        <v>3</v>
      </c>
      <c r="F112" s="10" t="s">
        <v>146</v>
      </c>
      <c r="G112" s="6" t="s">
        <v>176</v>
      </c>
      <c r="H112" s="7">
        <f>100000+32087</f>
        <v>132087</v>
      </c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spans="1:26" s="22" customFormat="1" ht="66" customHeight="1" x14ac:dyDescent="0.2">
      <c r="A113" s="6" t="s">
        <v>167</v>
      </c>
      <c r="B113" s="17" t="s">
        <v>40</v>
      </c>
      <c r="C113" s="17" t="s">
        <v>44</v>
      </c>
      <c r="D113" s="6" t="s">
        <v>7</v>
      </c>
      <c r="E113" s="10" t="s">
        <v>3</v>
      </c>
      <c r="F113" s="10" t="s">
        <v>58</v>
      </c>
      <c r="G113" s="6" t="s">
        <v>8</v>
      </c>
      <c r="H113" s="7">
        <v>160547</v>
      </c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spans="1:26" s="22" customFormat="1" ht="66" customHeight="1" x14ac:dyDescent="0.2">
      <c r="A114" s="6" t="s">
        <v>177</v>
      </c>
      <c r="B114" s="17" t="s">
        <v>40</v>
      </c>
      <c r="C114" s="17" t="s">
        <v>41</v>
      </c>
      <c r="D114" s="6" t="s">
        <v>18</v>
      </c>
      <c r="E114" s="10" t="s">
        <v>86</v>
      </c>
      <c r="F114" s="10" t="s">
        <v>178</v>
      </c>
      <c r="G114" s="6" t="s">
        <v>179</v>
      </c>
      <c r="H114" s="7">
        <v>20000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spans="1:26" s="22" customFormat="1" ht="66" customHeight="1" x14ac:dyDescent="0.2">
      <c r="A115" s="6" t="s">
        <v>177</v>
      </c>
      <c r="B115" s="17" t="s">
        <v>40</v>
      </c>
      <c r="C115" s="17" t="s">
        <v>41</v>
      </c>
      <c r="D115" s="6" t="s">
        <v>31</v>
      </c>
      <c r="E115" s="10" t="s">
        <v>2</v>
      </c>
      <c r="F115" s="10" t="s">
        <v>180</v>
      </c>
      <c r="G115" s="6" t="s">
        <v>181</v>
      </c>
      <c r="H115" s="7">
        <v>50000</v>
      </c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spans="1:26" s="22" customFormat="1" ht="66" customHeight="1" x14ac:dyDescent="0.2">
      <c r="A116" s="6" t="s">
        <v>177</v>
      </c>
      <c r="B116" s="17" t="s">
        <v>40</v>
      </c>
      <c r="C116" s="17" t="s">
        <v>44</v>
      </c>
      <c r="D116" s="6" t="s">
        <v>1</v>
      </c>
      <c r="E116" s="10" t="s">
        <v>2</v>
      </c>
      <c r="F116" s="10" t="s">
        <v>58</v>
      </c>
      <c r="G116" s="6" t="s">
        <v>539</v>
      </c>
      <c r="H116" s="7">
        <v>100000</v>
      </c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spans="1:26" s="22" customFormat="1" ht="66" customHeight="1" x14ac:dyDescent="0.2">
      <c r="A117" s="6" t="s">
        <v>177</v>
      </c>
      <c r="B117" s="17" t="s">
        <v>40</v>
      </c>
      <c r="C117" s="17" t="s">
        <v>41</v>
      </c>
      <c r="D117" s="6" t="s">
        <v>4</v>
      </c>
      <c r="E117" s="10" t="s">
        <v>2</v>
      </c>
      <c r="F117" s="10" t="s">
        <v>111</v>
      </c>
      <c r="G117" s="6" t="s">
        <v>182</v>
      </c>
      <c r="H117" s="7">
        <v>50000</v>
      </c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spans="1:26" s="22" customFormat="1" ht="66" customHeight="1" x14ac:dyDescent="0.2">
      <c r="A118" s="6" t="s">
        <v>177</v>
      </c>
      <c r="B118" s="17" t="s">
        <v>40</v>
      </c>
      <c r="C118" s="17" t="s">
        <v>41</v>
      </c>
      <c r="D118" s="6" t="s">
        <v>7</v>
      </c>
      <c r="E118" s="10" t="s">
        <v>3</v>
      </c>
      <c r="F118" s="10" t="s">
        <v>141</v>
      </c>
      <c r="G118" s="6" t="s">
        <v>183</v>
      </c>
      <c r="H118" s="7">
        <v>30000</v>
      </c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spans="1:26" s="22" customFormat="1" ht="66" customHeight="1" x14ac:dyDescent="0.2">
      <c r="A119" s="6" t="s">
        <v>177</v>
      </c>
      <c r="B119" s="17" t="s">
        <v>40</v>
      </c>
      <c r="C119" s="17" t="s">
        <v>41</v>
      </c>
      <c r="D119" s="6" t="s">
        <v>10</v>
      </c>
      <c r="E119" s="10" t="s">
        <v>3</v>
      </c>
      <c r="F119" s="10" t="s">
        <v>50</v>
      </c>
      <c r="G119" s="6" t="s">
        <v>52</v>
      </c>
      <c r="H119" s="7">
        <v>50000</v>
      </c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spans="1:26" s="22" customFormat="1" ht="66" customHeight="1" x14ac:dyDescent="0.2">
      <c r="A120" s="6" t="s">
        <v>177</v>
      </c>
      <c r="B120" s="17" t="s">
        <v>40</v>
      </c>
      <c r="C120" s="17" t="s">
        <v>41</v>
      </c>
      <c r="D120" s="6" t="s">
        <v>7</v>
      </c>
      <c r="E120" s="10" t="s">
        <v>3</v>
      </c>
      <c r="F120" s="10" t="s">
        <v>184</v>
      </c>
      <c r="G120" s="6" t="s">
        <v>185</v>
      </c>
      <c r="H120" s="7">
        <v>30000</v>
      </c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spans="1:26" s="22" customFormat="1" ht="66" customHeight="1" x14ac:dyDescent="0.2">
      <c r="A121" s="6" t="s">
        <v>177</v>
      </c>
      <c r="B121" s="17" t="s">
        <v>40</v>
      </c>
      <c r="C121" s="17" t="s">
        <v>41</v>
      </c>
      <c r="D121" s="6" t="s">
        <v>10</v>
      </c>
      <c r="E121" s="10" t="s">
        <v>3</v>
      </c>
      <c r="F121" s="10" t="s">
        <v>186</v>
      </c>
      <c r="G121" s="6" t="s">
        <v>187</v>
      </c>
      <c r="H121" s="7">
        <v>60000</v>
      </c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spans="1:26" ht="66" customHeight="1" x14ac:dyDescent="0.2">
      <c r="A122" s="8" t="s">
        <v>177</v>
      </c>
      <c r="B122" s="23" t="s">
        <v>40</v>
      </c>
      <c r="C122" s="23" t="s">
        <v>41</v>
      </c>
      <c r="D122" s="8" t="s">
        <v>7</v>
      </c>
      <c r="E122" s="10" t="s">
        <v>3</v>
      </c>
      <c r="F122" s="10" t="s">
        <v>186</v>
      </c>
      <c r="G122" s="8" t="s">
        <v>188</v>
      </c>
      <c r="H122" s="24">
        <v>90000</v>
      </c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s="22" customFormat="1" ht="66" customHeight="1" x14ac:dyDescent="0.2">
      <c r="A123" s="6" t="s">
        <v>177</v>
      </c>
      <c r="B123" s="17" t="s">
        <v>40</v>
      </c>
      <c r="C123" s="17" t="s">
        <v>41</v>
      </c>
      <c r="D123" s="6" t="s">
        <v>30</v>
      </c>
      <c r="E123" s="10" t="s">
        <v>2</v>
      </c>
      <c r="F123" s="10" t="s">
        <v>189</v>
      </c>
      <c r="G123" s="6" t="s">
        <v>190</v>
      </c>
      <c r="H123" s="7">
        <f>32087+50000</f>
        <v>82087</v>
      </c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spans="1:26" s="22" customFormat="1" ht="66" customHeight="1" x14ac:dyDescent="0.2">
      <c r="A124" s="6" t="s">
        <v>177</v>
      </c>
      <c r="B124" s="17" t="s">
        <v>40</v>
      </c>
      <c r="C124" s="17" t="s">
        <v>44</v>
      </c>
      <c r="D124" s="6" t="s">
        <v>7</v>
      </c>
      <c r="E124" s="10" t="s">
        <v>3</v>
      </c>
      <c r="F124" s="10" t="s">
        <v>58</v>
      </c>
      <c r="G124" s="6" t="s">
        <v>191</v>
      </c>
      <c r="H124" s="7">
        <v>50000</v>
      </c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s="22" customFormat="1" ht="66" customHeight="1" x14ac:dyDescent="0.2">
      <c r="A125" s="6" t="s">
        <v>177</v>
      </c>
      <c r="B125" s="17" t="s">
        <v>40</v>
      </c>
      <c r="C125" s="17" t="s">
        <v>44</v>
      </c>
      <c r="D125" s="6" t="s">
        <v>7</v>
      </c>
      <c r="E125" s="10" t="s">
        <v>3</v>
      </c>
      <c r="F125" s="10" t="s">
        <v>58</v>
      </c>
      <c r="G125" s="6" t="s">
        <v>192</v>
      </c>
      <c r="H125" s="7">
        <v>150000</v>
      </c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spans="1:26" s="22" customFormat="1" ht="66" customHeight="1" x14ac:dyDescent="0.2">
      <c r="A126" s="6" t="s">
        <v>177</v>
      </c>
      <c r="B126" s="17" t="s">
        <v>40</v>
      </c>
      <c r="C126" s="17" t="s">
        <v>44</v>
      </c>
      <c r="D126" s="6" t="s">
        <v>12</v>
      </c>
      <c r="E126" s="10" t="s">
        <v>3</v>
      </c>
      <c r="F126" s="10" t="s">
        <v>58</v>
      </c>
      <c r="G126" s="21" t="s">
        <v>13</v>
      </c>
      <c r="H126" s="7">
        <v>242547</v>
      </c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spans="1:26" s="22" customFormat="1" ht="66" customHeight="1" x14ac:dyDescent="0.2">
      <c r="A127" s="6" t="s">
        <v>177</v>
      </c>
      <c r="B127" s="17" t="s">
        <v>40</v>
      </c>
      <c r="C127" s="17" t="s">
        <v>44</v>
      </c>
      <c r="D127" s="6" t="s">
        <v>16</v>
      </c>
      <c r="E127" s="10" t="s">
        <v>3</v>
      </c>
      <c r="F127" s="10" t="s">
        <v>58</v>
      </c>
      <c r="G127" s="21" t="s">
        <v>17</v>
      </c>
      <c r="H127" s="7">
        <v>50000</v>
      </c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spans="1:26" s="22" customFormat="1" ht="66" customHeight="1" x14ac:dyDescent="0.2">
      <c r="A128" s="6" t="s">
        <v>177</v>
      </c>
      <c r="B128" s="17" t="s">
        <v>40</v>
      </c>
      <c r="C128" s="17" t="s">
        <v>41</v>
      </c>
      <c r="D128" s="6" t="s">
        <v>4</v>
      </c>
      <c r="E128" s="10" t="s">
        <v>2</v>
      </c>
      <c r="F128" s="10" t="s">
        <v>193</v>
      </c>
      <c r="G128" s="6" t="s">
        <v>194</v>
      </c>
      <c r="H128" s="7">
        <v>90000</v>
      </c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spans="1:26" s="22" customFormat="1" ht="66" customHeight="1" x14ac:dyDescent="0.2">
      <c r="A129" s="6" t="s">
        <v>177</v>
      </c>
      <c r="B129" s="17" t="s">
        <v>40</v>
      </c>
      <c r="C129" s="17" t="s">
        <v>41</v>
      </c>
      <c r="D129" s="6" t="s">
        <v>4</v>
      </c>
      <c r="E129" s="10" t="s">
        <v>2</v>
      </c>
      <c r="F129" s="10" t="s">
        <v>150</v>
      </c>
      <c r="G129" s="6" t="s">
        <v>195</v>
      </c>
      <c r="H129" s="7">
        <v>100000</v>
      </c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spans="1:26" s="22" customFormat="1" ht="66" customHeight="1" x14ac:dyDescent="0.2">
      <c r="A130" s="6" t="s">
        <v>177</v>
      </c>
      <c r="B130" s="17" t="s">
        <v>40</v>
      </c>
      <c r="C130" s="17" t="s">
        <v>41</v>
      </c>
      <c r="D130" s="6" t="s">
        <v>196</v>
      </c>
      <c r="E130" s="10" t="s">
        <v>2</v>
      </c>
      <c r="F130" s="10" t="s">
        <v>129</v>
      </c>
      <c r="G130" s="6" t="s">
        <v>197</v>
      </c>
      <c r="H130" s="7">
        <v>50000</v>
      </c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spans="1:26" s="22" customFormat="1" ht="66" customHeight="1" x14ac:dyDescent="0.2">
      <c r="A131" s="6" t="s">
        <v>177</v>
      </c>
      <c r="B131" s="17" t="s">
        <v>40</v>
      </c>
      <c r="C131" s="17" t="s">
        <v>41</v>
      </c>
      <c r="D131" s="6" t="s">
        <v>7</v>
      </c>
      <c r="E131" s="10" t="s">
        <v>86</v>
      </c>
      <c r="F131" s="10" t="s">
        <v>198</v>
      </c>
      <c r="G131" s="6" t="s">
        <v>199</v>
      </c>
      <c r="H131" s="7">
        <v>50000</v>
      </c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spans="1:26" s="22" customFormat="1" ht="66" customHeight="1" x14ac:dyDescent="0.2">
      <c r="A132" s="6" t="s">
        <v>200</v>
      </c>
      <c r="B132" s="17" t="s">
        <v>40</v>
      </c>
      <c r="C132" s="17" t="s">
        <v>41</v>
      </c>
      <c r="D132" s="6" t="s">
        <v>5</v>
      </c>
      <c r="E132" s="10" t="s">
        <v>3</v>
      </c>
      <c r="F132" s="10" t="s">
        <v>201</v>
      </c>
      <c r="G132" s="6" t="s">
        <v>202</v>
      </c>
      <c r="H132" s="7">
        <v>50000</v>
      </c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spans="1:26" ht="66" customHeight="1" x14ac:dyDescent="0.2">
      <c r="A133" s="8" t="s">
        <v>200</v>
      </c>
      <c r="B133" s="23" t="s">
        <v>40</v>
      </c>
      <c r="C133" s="23" t="s">
        <v>41</v>
      </c>
      <c r="D133" s="8" t="s">
        <v>4</v>
      </c>
      <c r="E133" s="10" t="s">
        <v>2</v>
      </c>
      <c r="F133" s="10" t="s">
        <v>203</v>
      </c>
      <c r="G133" s="8" t="s">
        <v>204</v>
      </c>
      <c r="H133" s="24">
        <v>50000</v>
      </c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s="22" customFormat="1" ht="66" customHeight="1" x14ac:dyDescent="0.2">
      <c r="A134" s="6" t="s">
        <v>200</v>
      </c>
      <c r="B134" s="17" t="s">
        <v>40</v>
      </c>
      <c r="C134" s="17" t="s">
        <v>41</v>
      </c>
      <c r="D134" s="6" t="s">
        <v>24</v>
      </c>
      <c r="E134" s="10" t="s">
        <v>3</v>
      </c>
      <c r="F134" s="10" t="s">
        <v>205</v>
      </c>
      <c r="G134" s="6" t="s">
        <v>206</v>
      </c>
      <c r="H134" s="7">
        <v>50000</v>
      </c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spans="1:26" s="22" customFormat="1" ht="66" customHeight="1" x14ac:dyDescent="0.2">
      <c r="A135" s="6" t="s">
        <v>200</v>
      </c>
      <c r="B135" s="17" t="s">
        <v>40</v>
      </c>
      <c r="C135" s="17" t="s">
        <v>41</v>
      </c>
      <c r="D135" s="6" t="s">
        <v>4</v>
      </c>
      <c r="E135" s="10" t="s">
        <v>3</v>
      </c>
      <c r="F135" s="10" t="s">
        <v>173</v>
      </c>
      <c r="G135" s="6" t="s">
        <v>207</v>
      </c>
      <c r="H135" s="7">
        <v>50000</v>
      </c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spans="1:26" s="22" customFormat="1" ht="66" customHeight="1" x14ac:dyDescent="0.2">
      <c r="A136" s="6" t="s">
        <v>200</v>
      </c>
      <c r="B136" s="17" t="s">
        <v>40</v>
      </c>
      <c r="C136" s="17" t="s">
        <v>41</v>
      </c>
      <c r="D136" s="6" t="s">
        <v>4</v>
      </c>
      <c r="E136" s="10" t="s">
        <v>3</v>
      </c>
      <c r="F136" s="10" t="s">
        <v>189</v>
      </c>
      <c r="G136" s="6" t="s">
        <v>208</v>
      </c>
      <c r="H136" s="7">
        <v>50000</v>
      </c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spans="1:26" s="22" customFormat="1" ht="66" customHeight="1" x14ac:dyDescent="0.2">
      <c r="A137" s="6" t="s">
        <v>200</v>
      </c>
      <c r="B137" s="17" t="s">
        <v>40</v>
      </c>
      <c r="C137" s="17" t="s">
        <v>41</v>
      </c>
      <c r="D137" s="6" t="s">
        <v>4</v>
      </c>
      <c r="E137" s="10" t="s">
        <v>3</v>
      </c>
      <c r="F137" s="10" t="s">
        <v>72</v>
      </c>
      <c r="G137" s="6" t="s">
        <v>209</v>
      </c>
      <c r="H137" s="7">
        <v>30000</v>
      </c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spans="1:26" s="22" customFormat="1" ht="66" customHeight="1" x14ac:dyDescent="0.2">
      <c r="A138" s="6" t="s">
        <v>200</v>
      </c>
      <c r="B138" s="17" t="s">
        <v>40</v>
      </c>
      <c r="C138" s="17" t="s">
        <v>44</v>
      </c>
      <c r="D138" s="6" t="s">
        <v>1</v>
      </c>
      <c r="E138" s="10" t="s">
        <v>3</v>
      </c>
      <c r="F138" s="10" t="s">
        <v>58</v>
      </c>
      <c r="G138" s="6" t="s">
        <v>210</v>
      </c>
      <c r="H138" s="7">
        <v>300000</v>
      </c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spans="1:26" s="22" customFormat="1" ht="66" customHeight="1" x14ac:dyDescent="0.2">
      <c r="A139" s="6" t="s">
        <v>200</v>
      </c>
      <c r="B139" s="17" t="s">
        <v>40</v>
      </c>
      <c r="C139" s="17" t="s">
        <v>44</v>
      </c>
      <c r="D139" s="6" t="s">
        <v>1</v>
      </c>
      <c r="E139" s="10" t="s">
        <v>2</v>
      </c>
      <c r="F139" s="10" t="s">
        <v>58</v>
      </c>
      <c r="G139" s="6" t="s">
        <v>211</v>
      </c>
      <c r="H139" s="7">
        <v>300000</v>
      </c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spans="1:26" s="22" customFormat="1" ht="66" customHeight="1" x14ac:dyDescent="0.2">
      <c r="A140" s="6" t="s">
        <v>200</v>
      </c>
      <c r="B140" s="17" t="s">
        <v>40</v>
      </c>
      <c r="C140" s="17" t="s">
        <v>44</v>
      </c>
      <c r="D140" s="6" t="s">
        <v>212</v>
      </c>
      <c r="E140" s="10" t="s">
        <v>2</v>
      </c>
      <c r="F140" s="10" t="s">
        <v>58</v>
      </c>
      <c r="G140" s="6" t="s">
        <v>213</v>
      </c>
      <c r="H140" s="7">
        <v>20000</v>
      </c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spans="1:26" s="22" customFormat="1" ht="66" customHeight="1" x14ac:dyDescent="0.2">
      <c r="A141" s="6" t="s">
        <v>200</v>
      </c>
      <c r="B141" s="17" t="s">
        <v>40</v>
      </c>
      <c r="C141" s="17" t="s">
        <v>44</v>
      </c>
      <c r="D141" s="6" t="s">
        <v>9</v>
      </c>
      <c r="E141" s="10" t="s">
        <v>2</v>
      </c>
      <c r="F141" s="10" t="s">
        <v>58</v>
      </c>
      <c r="G141" s="6" t="s">
        <v>214</v>
      </c>
      <c r="H141" s="7">
        <v>60000</v>
      </c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spans="1:26" s="22" customFormat="1" ht="66" customHeight="1" x14ac:dyDescent="0.2">
      <c r="A142" s="6" t="s">
        <v>200</v>
      </c>
      <c r="B142" s="17" t="s">
        <v>40</v>
      </c>
      <c r="C142" s="17" t="s">
        <v>44</v>
      </c>
      <c r="D142" s="6" t="s">
        <v>10</v>
      </c>
      <c r="E142" s="31" t="s">
        <v>3</v>
      </c>
      <c r="F142" s="31" t="s">
        <v>58</v>
      </c>
      <c r="G142" s="32" t="s">
        <v>215</v>
      </c>
      <c r="H142" s="13">
        <v>100000</v>
      </c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spans="1:26" s="22" customFormat="1" ht="66" customHeight="1" x14ac:dyDescent="0.2">
      <c r="A143" s="6" t="s">
        <v>200</v>
      </c>
      <c r="B143" s="17" t="s">
        <v>40</v>
      </c>
      <c r="C143" s="17" t="s">
        <v>44</v>
      </c>
      <c r="D143" s="6" t="s">
        <v>30</v>
      </c>
      <c r="E143" s="10" t="s">
        <v>3</v>
      </c>
      <c r="F143" s="10" t="s">
        <v>58</v>
      </c>
      <c r="G143" s="6" t="s">
        <v>216</v>
      </c>
      <c r="H143" s="7">
        <v>50000</v>
      </c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spans="1:26" s="22" customFormat="1" ht="66" customHeight="1" x14ac:dyDescent="0.2">
      <c r="A144" s="6" t="s">
        <v>200</v>
      </c>
      <c r="B144" s="17" t="s">
        <v>40</v>
      </c>
      <c r="C144" s="17" t="s">
        <v>44</v>
      </c>
      <c r="D144" s="6" t="s">
        <v>4</v>
      </c>
      <c r="E144" s="10" t="s">
        <v>3</v>
      </c>
      <c r="F144" s="10" t="s">
        <v>58</v>
      </c>
      <c r="G144" s="6" t="s">
        <v>217</v>
      </c>
      <c r="H144" s="7">
        <f>42547+32087</f>
        <v>74634</v>
      </c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spans="1:26 16346:16356" s="22" customFormat="1" ht="66" customHeight="1" x14ac:dyDescent="0.2">
      <c r="A145" s="6" t="s">
        <v>200</v>
      </c>
      <c r="B145" s="17" t="s">
        <v>40</v>
      </c>
      <c r="C145" s="17" t="s">
        <v>44</v>
      </c>
      <c r="D145" s="6" t="s">
        <v>16</v>
      </c>
      <c r="E145" s="10" t="s">
        <v>3</v>
      </c>
      <c r="F145" s="10" t="s">
        <v>58</v>
      </c>
      <c r="G145" s="6" t="s">
        <v>218</v>
      </c>
      <c r="H145" s="7">
        <v>130000</v>
      </c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spans="1:26 16346:16356" s="22" customFormat="1" ht="66" customHeight="1" x14ac:dyDescent="0.2">
      <c r="A146" s="6" t="s">
        <v>200</v>
      </c>
      <c r="B146" s="17" t="s">
        <v>40</v>
      </c>
      <c r="C146" s="17" t="s">
        <v>41</v>
      </c>
      <c r="D146" s="6" t="s">
        <v>4</v>
      </c>
      <c r="E146" s="10" t="s">
        <v>3</v>
      </c>
      <c r="F146" s="10" t="s">
        <v>219</v>
      </c>
      <c r="G146" s="6" t="s">
        <v>220</v>
      </c>
      <c r="H146" s="7">
        <v>30000</v>
      </c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spans="1:26 16346:16356" s="22" customFormat="1" ht="66" customHeight="1" x14ac:dyDescent="0.2">
      <c r="A147" s="6" t="s">
        <v>221</v>
      </c>
      <c r="B147" s="17" t="s">
        <v>40</v>
      </c>
      <c r="C147" s="17" t="s">
        <v>41</v>
      </c>
      <c r="D147" s="6" t="s">
        <v>7</v>
      </c>
      <c r="E147" s="10" t="s">
        <v>3</v>
      </c>
      <c r="F147" s="10" t="s">
        <v>99</v>
      </c>
      <c r="G147" s="6" t="s">
        <v>67</v>
      </c>
      <c r="H147" s="7">
        <v>25000</v>
      </c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spans="1:26 16346:16356" s="22" customFormat="1" ht="66" customHeight="1" x14ac:dyDescent="0.2">
      <c r="A148" s="6" t="s">
        <v>221</v>
      </c>
      <c r="B148" s="17" t="s">
        <v>40</v>
      </c>
      <c r="C148" s="17" t="s">
        <v>41</v>
      </c>
      <c r="D148" s="6" t="s">
        <v>4</v>
      </c>
      <c r="E148" s="10" t="s">
        <v>3</v>
      </c>
      <c r="F148" s="10" t="s">
        <v>222</v>
      </c>
      <c r="G148" s="6" t="s">
        <v>223</v>
      </c>
      <c r="H148" s="7">
        <v>50000</v>
      </c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spans="1:26 16346:16356" s="22" customFormat="1" ht="66" customHeight="1" x14ac:dyDescent="0.2">
      <c r="A149" s="6" t="s">
        <v>221</v>
      </c>
      <c r="B149" s="17" t="s">
        <v>40</v>
      </c>
      <c r="C149" s="17" t="s">
        <v>41</v>
      </c>
      <c r="D149" s="6" t="s">
        <v>4</v>
      </c>
      <c r="E149" s="10" t="s">
        <v>3</v>
      </c>
      <c r="F149" s="10" t="s">
        <v>173</v>
      </c>
      <c r="G149" s="6" t="s">
        <v>224</v>
      </c>
      <c r="H149" s="7">
        <v>50000</v>
      </c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spans="1:26 16346:16356" s="22" customFormat="1" ht="66" customHeight="1" x14ac:dyDescent="0.2">
      <c r="A150" s="6" t="s">
        <v>221</v>
      </c>
      <c r="B150" s="17" t="s">
        <v>40</v>
      </c>
      <c r="C150" s="17" t="s">
        <v>41</v>
      </c>
      <c r="D150" s="6" t="s">
        <v>10</v>
      </c>
      <c r="E150" s="10" t="s">
        <v>3</v>
      </c>
      <c r="F150" s="10" t="s">
        <v>50</v>
      </c>
      <c r="G150" s="6" t="s">
        <v>51</v>
      </c>
      <c r="H150" s="7">
        <v>100000</v>
      </c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spans="1:26 16346:16356" s="22" customFormat="1" ht="66" customHeight="1" x14ac:dyDescent="0.2">
      <c r="A151" s="6" t="s">
        <v>221</v>
      </c>
      <c r="B151" s="17" t="s">
        <v>40</v>
      </c>
      <c r="C151" s="17" t="s">
        <v>41</v>
      </c>
      <c r="D151" s="6" t="s">
        <v>10</v>
      </c>
      <c r="E151" s="10" t="s">
        <v>3</v>
      </c>
      <c r="F151" s="10" t="s">
        <v>50</v>
      </c>
      <c r="G151" s="6" t="s">
        <v>71</v>
      </c>
      <c r="H151" s="7">
        <v>150000</v>
      </c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spans="1:26 16346:16356" s="22" customFormat="1" ht="66" customHeight="1" x14ac:dyDescent="0.2">
      <c r="A152" s="6" t="s">
        <v>221</v>
      </c>
      <c r="B152" s="17" t="s">
        <v>40</v>
      </c>
      <c r="C152" s="17" t="s">
        <v>41</v>
      </c>
      <c r="D152" s="6" t="s">
        <v>10</v>
      </c>
      <c r="E152" s="10" t="s">
        <v>3</v>
      </c>
      <c r="F152" s="10" t="s">
        <v>50</v>
      </c>
      <c r="G152" s="6" t="s">
        <v>52</v>
      </c>
      <c r="H152" s="7">
        <v>100000</v>
      </c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spans="1:26 16346:16356" s="22" customFormat="1" ht="66" customHeight="1" x14ac:dyDescent="0.2">
      <c r="A153" s="6" t="s">
        <v>221</v>
      </c>
      <c r="B153" s="17" t="s">
        <v>40</v>
      </c>
      <c r="C153" s="17" t="s">
        <v>41</v>
      </c>
      <c r="D153" s="6" t="s">
        <v>18</v>
      </c>
      <c r="E153" s="10" t="s">
        <v>3</v>
      </c>
      <c r="F153" s="10" t="s">
        <v>225</v>
      </c>
      <c r="G153" s="6" t="s">
        <v>226</v>
      </c>
      <c r="H153" s="7">
        <v>50000</v>
      </c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spans="1:26 16346:16356" s="22" customFormat="1" ht="66" customHeight="1" x14ac:dyDescent="0.2">
      <c r="A154" s="6" t="s">
        <v>221</v>
      </c>
      <c r="B154" s="17" t="s">
        <v>40</v>
      </c>
      <c r="C154" s="17" t="s">
        <v>41</v>
      </c>
      <c r="D154" s="6" t="s">
        <v>30</v>
      </c>
      <c r="E154" s="10" t="s">
        <v>3</v>
      </c>
      <c r="F154" s="10" t="s">
        <v>189</v>
      </c>
      <c r="G154" s="6" t="s">
        <v>227</v>
      </c>
      <c r="H154" s="7">
        <v>50000</v>
      </c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spans="1:26 16346:16356" s="22" customFormat="1" ht="66" customHeight="1" x14ac:dyDescent="0.2">
      <c r="A155" s="6" t="s">
        <v>221</v>
      </c>
      <c r="B155" s="17" t="s">
        <v>40</v>
      </c>
      <c r="C155" s="17" t="s">
        <v>44</v>
      </c>
      <c r="D155" s="6" t="s">
        <v>7</v>
      </c>
      <c r="E155" s="10" t="s">
        <v>3</v>
      </c>
      <c r="F155" s="10" t="s">
        <v>58</v>
      </c>
      <c r="G155" s="6" t="s">
        <v>228</v>
      </c>
      <c r="H155" s="7">
        <v>200000</v>
      </c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spans="1:26 16346:16356" s="22" customFormat="1" ht="66" customHeight="1" x14ac:dyDescent="0.2">
      <c r="A156" s="6" t="s">
        <v>221</v>
      </c>
      <c r="B156" s="17" t="s">
        <v>40</v>
      </c>
      <c r="C156" s="17" t="s">
        <v>44</v>
      </c>
      <c r="D156" s="6" t="s">
        <v>7</v>
      </c>
      <c r="E156" s="10" t="s">
        <v>3</v>
      </c>
      <c r="F156" s="10" t="s">
        <v>58</v>
      </c>
      <c r="G156" s="6" t="s">
        <v>229</v>
      </c>
      <c r="H156" s="7">
        <v>50000</v>
      </c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spans="1:26 16346:16356" s="22" customFormat="1" ht="66" customHeight="1" x14ac:dyDescent="0.2">
      <c r="A157" s="6" t="s">
        <v>221</v>
      </c>
      <c r="B157" s="17" t="s">
        <v>40</v>
      </c>
      <c r="C157" s="17" t="s">
        <v>44</v>
      </c>
      <c r="D157" s="6" t="s">
        <v>7</v>
      </c>
      <c r="E157" s="10" t="s">
        <v>3</v>
      </c>
      <c r="F157" s="10" t="s">
        <v>58</v>
      </c>
      <c r="G157" s="6" t="s">
        <v>230</v>
      </c>
      <c r="H157" s="7">
        <v>50000</v>
      </c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spans="1:26 16346:16356" s="22" customFormat="1" ht="66" customHeight="1" x14ac:dyDescent="0.2">
      <c r="A158" s="6" t="s">
        <v>221</v>
      </c>
      <c r="B158" s="17" t="s">
        <v>40</v>
      </c>
      <c r="C158" s="17" t="s">
        <v>44</v>
      </c>
      <c r="D158" s="6" t="s">
        <v>7</v>
      </c>
      <c r="E158" s="10" t="s">
        <v>3</v>
      </c>
      <c r="F158" s="10" t="s">
        <v>58</v>
      </c>
      <c r="G158" s="6" t="s">
        <v>231</v>
      </c>
      <c r="H158" s="7">
        <v>50000</v>
      </c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spans="1:26 16346:16356" s="22" customFormat="1" ht="66" customHeight="1" x14ac:dyDescent="0.2">
      <c r="A159" s="6" t="s">
        <v>221</v>
      </c>
      <c r="B159" s="17" t="s">
        <v>40</v>
      </c>
      <c r="C159" s="17" t="s">
        <v>44</v>
      </c>
      <c r="D159" s="6" t="s">
        <v>12</v>
      </c>
      <c r="E159" s="10" t="s">
        <v>3</v>
      </c>
      <c r="F159" s="10" t="s">
        <v>58</v>
      </c>
      <c r="G159" s="6" t="s">
        <v>232</v>
      </c>
      <c r="H159" s="7">
        <v>130000</v>
      </c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spans="1:26 16346:16356" s="22" customFormat="1" ht="66" customHeight="1" x14ac:dyDescent="0.2">
      <c r="A160" s="6" t="s">
        <v>221</v>
      </c>
      <c r="B160" s="17" t="s">
        <v>40</v>
      </c>
      <c r="C160" s="17" t="s">
        <v>44</v>
      </c>
      <c r="D160" s="6" t="s">
        <v>10</v>
      </c>
      <c r="E160" s="33" t="s">
        <v>3</v>
      </c>
      <c r="F160" s="33" t="s">
        <v>58</v>
      </c>
      <c r="G160" s="6" t="s">
        <v>562</v>
      </c>
      <c r="H160" s="7">
        <f>107547+32087</f>
        <v>139634</v>
      </c>
      <c r="I160" s="20"/>
      <c r="XDR160" s="34"/>
      <c r="XDS160" s="10"/>
      <c r="XDT160" s="34"/>
      <c r="XDU160" s="34"/>
      <c r="XDV160" s="10"/>
      <c r="XDW160" s="34"/>
      <c r="XDX160" s="10"/>
      <c r="XDY160" s="10"/>
      <c r="XDZ160" s="10"/>
      <c r="XEA160" s="10"/>
      <c r="XEB160" s="35"/>
    </row>
    <row r="161" spans="1:26" s="22" customFormat="1" ht="66" customHeight="1" x14ac:dyDescent="0.2">
      <c r="A161" s="6" t="s">
        <v>221</v>
      </c>
      <c r="B161" s="17" t="s">
        <v>40</v>
      </c>
      <c r="C161" s="17" t="s">
        <v>44</v>
      </c>
      <c r="D161" s="6" t="s">
        <v>31</v>
      </c>
      <c r="E161" s="10" t="s">
        <v>2</v>
      </c>
      <c r="F161" s="10" t="s">
        <v>58</v>
      </c>
      <c r="G161" s="6" t="s">
        <v>233</v>
      </c>
      <c r="H161" s="7">
        <v>50000</v>
      </c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spans="1:26" s="22" customFormat="1" ht="66" customHeight="1" x14ac:dyDescent="0.2">
      <c r="A162" s="6" t="s">
        <v>221</v>
      </c>
      <c r="B162" s="17" t="s">
        <v>40</v>
      </c>
      <c r="C162" s="17" t="s">
        <v>44</v>
      </c>
      <c r="D162" s="6" t="s">
        <v>16</v>
      </c>
      <c r="E162" s="10" t="s">
        <v>3</v>
      </c>
      <c r="F162" s="10" t="s">
        <v>58</v>
      </c>
      <c r="G162" s="6" t="s">
        <v>234</v>
      </c>
      <c r="H162" s="7">
        <v>100000</v>
      </c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spans="1:26" s="22" customFormat="1" ht="66" customHeight="1" x14ac:dyDescent="0.2">
      <c r="A163" s="6" t="s">
        <v>235</v>
      </c>
      <c r="B163" s="17" t="s">
        <v>40</v>
      </c>
      <c r="C163" s="17" t="s">
        <v>41</v>
      </c>
      <c r="D163" s="6" t="s">
        <v>10</v>
      </c>
      <c r="E163" s="10" t="s">
        <v>3</v>
      </c>
      <c r="F163" s="10" t="s">
        <v>236</v>
      </c>
      <c r="G163" s="6" t="s">
        <v>67</v>
      </c>
      <c r="H163" s="7">
        <v>20000</v>
      </c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spans="1:26" s="22" customFormat="1" ht="66" customHeight="1" x14ac:dyDescent="0.2">
      <c r="A164" s="6" t="s">
        <v>235</v>
      </c>
      <c r="B164" s="17" t="s">
        <v>40</v>
      </c>
      <c r="C164" s="17" t="s">
        <v>41</v>
      </c>
      <c r="D164" s="6" t="s">
        <v>7</v>
      </c>
      <c r="E164" s="10" t="s">
        <v>2</v>
      </c>
      <c r="F164" s="10" t="s">
        <v>99</v>
      </c>
      <c r="G164" s="6" t="s">
        <v>237</v>
      </c>
      <c r="H164" s="7">
        <v>260000</v>
      </c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spans="1:26" s="22" customFormat="1" ht="66" customHeight="1" x14ac:dyDescent="0.2">
      <c r="A165" s="6" t="s">
        <v>235</v>
      </c>
      <c r="B165" s="17" t="s">
        <v>40</v>
      </c>
      <c r="C165" s="17" t="s">
        <v>41</v>
      </c>
      <c r="D165" s="6" t="s">
        <v>10</v>
      </c>
      <c r="E165" s="10" t="s">
        <v>3</v>
      </c>
      <c r="F165" s="10" t="s">
        <v>238</v>
      </c>
      <c r="G165" s="6" t="s">
        <v>67</v>
      </c>
      <c r="H165" s="7">
        <v>20000</v>
      </c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26" s="22" customFormat="1" ht="66" customHeight="1" x14ac:dyDescent="0.2">
      <c r="A166" s="6" t="s">
        <v>235</v>
      </c>
      <c r="B166" s="17" t="s">
        <v>40</v>
      </c>
      <c r="C166" s="17" t="s">
        <v>41</v>
      </c>
      <c r="D166" s="6" t="s">
        <v>5</v>
      </c>
      <c r="E166" s="10" t="s">
        <v>3</v>
      </c>
      <c r="F166" s="10" t="s">
        <v>107</v>
      </c>
      <c r="G166" s="6" t="s">
        <v>67</v>
      </c>
      <c r="H166" s="7">
        <v>20000</v>
      </c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spans="1:26" s="22" customFormat="1" ht="66" customHeight="1" x14ac:dyDescent="0.2">
      <c r="A167" s="6" t="s">
        <v>235</v>
      </c>
      <c r="B167" s="17" t="s">
        <v>40</v>
      </c>
      <c r="C167" s="17" t="s">
        <v>41</v>
      </c>
      <c r="D167" s="6" t="s">
        <v>7</v>
      </c>
      <c r="E167" s="10" t="s">
        <v>3</v>
      </c>
      <c r="F167" s="10" t="s">
        <v>561</v>
      </c>
      <c r="G167" s="6" t="s">
        <v>239</v>
      </c>
      <c r="H167" s="7">
        <f>82547+32087</f>
        <v>114634</v>
      </c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spans="1:26" s="22" customFormat="1" ht="66" customHeight="1" x14ac:dyDescent="0.2">
      <c r="A168" s="6" t="s">
        <v>235</v>
      </c>
      <c r="B168" s="17" t="s">
        <v>40</v>
      </c>
      <c r="C168" s="17" t="s">
        <v>44</v>
      </c>
      <c r="D168" s="6" t="s">
        <v>1</v>
      </c>
      <c r="E168" s="10" t="s">
        <v>2</v>
      </c>
      <c r="F168" s="10" t="s">
        <v>58</v>
      </c>
      <c r="G168" s="6" t="s">
        <v>539</v>
      </c>
      <c r="H168" s="7">
        <v>100000</v>
      </c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spans="1:26" s="22" customFormat="1" ht="66" customHeight="1" x14ac:dyDescent="0.2">
      <c r="A169" s="6" t="s">
        <v>235</v>
      </c>
      <c r="B169" s="17" t="s">
        <v>40</v>
      </c>
      <c r="C169" s="17" t="s">
        <v>41</v>
      </c>
      <c r="D169" s="6" t="s">
        <v>7</v>
      </c>
      <c r="E169" s="10" t="s">
        <v>86</v>
      </c>
      <c r="F169" s="10" t="s">
        <v>240</v>
      </c>
      <c r="G169" s="6" t="s">
        <v>241</v>
      </c>
      <c r="H169" s="7">
        <v>50000</v>
      </c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spans="1:26" s="22" customFormat="1" ht="66" customHeight="1" x14ac:dyDescent="0.2">
      <c r="A170" s="6" t="s">
        <v>235</v>
      </c>
      <c r="B170" s="17" t="s">
        <v>40</v>
      </c>
      <c r="C170" s="17" t="s">
        <v>41</v>
      </c>
      <c r="D170" s="6" t="s">
        <v>10</v>
      </c>
      <c r="E170" s="10" t="s">
        <v>3</v>
      </c>
      <c r="F170" s="10" t="s">
        <v>242</v>
      </c>
      <c r="G170" s="6" t="s">
        <v>67</v>
      </c>
      <c r="H170" s="7">
        <v>90000</v>
      </c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spans="1:26" s="22" customFormat="1" ht="66" customHeight="1" x14ac:dyDescent="0.2">
      <c r="A171" s="6" t="s">
        <v>235</v>
      </c>
      <c r="B171" s="17" t="s">
        <v>40</v>
      </c>
      <c r="C171" s="17" t="s">
        <v>41</v>
      </c>
      <c r="D171" s="6" t="s">
        <v>10</v>
      </c>
      <c r="E171" s="10" t="s">
        <v>3</v>
      </c>
      <c r="F171" s="10" t="s">
        <v>66</v>
      </c>
      <c r="G171" s="6" t="s">
        <v>67</v>
      </c>
      <c r="H171" s="7">
        <v>90000</v>
      </c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spans="1:26" s="22" customFormat="1" ht="66" customHeight="1" x14ac:dyDescent="0.2">
      <c r="A172" s="6" t="s">
        <v>235</v>
      </c>
      <c r="B172" s="17" t="s">
        <v>40</v>
      </c>
      <c r="C172" s="17" t="s">
        <v>41</v>
      </c>
      <c r="D172" s="6" t="s">
        <v>10</v>
      </c>
      <c r="E172" s="10" t="s">
        <v>3</v>
      </c>
      <c r="F172" s="10" t="s">
        <v>50</v>
      </c>
      <c r="G172" s="6" t="s">
        <v>56</v>
      </c>
      <c r="H172" s="7">
        <v>200000</v>
      </c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spans="1:26" s="22" customFormat="1" ht="66" customHeight="1" x14ac:dyDescent="0.2">
      <c r="A173" s="6" t="s">
        <v>235</v>
      </c>
      <c r="B173" s="17" t="s">
        <v>40</v>
      </c>
      <c r="C173" s="17" t="s">
        <v>41</v>
      </c>
      <c r="D173" s="6" t="s">
        <v>10</v>
      </c>
      <c r="E173" s="10" t="s">
        <v>3</v>
      </c>
      <c r="F173" s="10" t="s">
        <v>50</v>
      </c>
      <c r="G173" s="6" t="s">
        <v>51</v>
      </c>
      <c r="H173" s="7">
        <v>100000</v>
      </c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spans="1:26" s="22" customFormat="1" ht="66" customHeight="1" x14ac:dyDescent="0.2">
      <c r="A174" s="6" t="s">
        <v>235</v>
      </c>
      <c r="B174" s="17" t="s">
        <v>40</v>
      </c>
      <c r="C174" s="17" t="s">
        <v>41</v>
      </c>
      <c r="D174" s="6" t="s">
        <v>10</v>
      </c>
      <c r="E174" s="10" t="s">
        <v>3</v>
      </c>
      <c r="F174" s="10" t="s">
        <v>50</v>
      </c>
      <c r="G174" s="6" t="s">
        <v>71</v>
      </c>
      <c r="H174" s="7">
        <v>50000</v>
      </c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spans="1:26" s="22" customFormat="1" ht="66" customHeight="1" x14ac:dyDescent="0.2">
      <c r="A175" s="6" t="s">
        <v>235</v>
      </c>
      <c r="B175" s="17" t="s">
        <v>40</v>
      </c>
      <c r="C175" s="17" t="s">
        <v>41</v>
      </c>
      <c r="D175" s="6" t="s">
        <v>10</v>
      </c>
      <c r="E175" s="10" t="s">
        <v>3</v>
      </c>
      <c r="F175" s="10" t="s">
        <v>50</v>
      </c>
      <c r="G175" s="6" t="s">
        <v>52</v>
      </c>
      <c r="H175" s="7">
        <v>50000</v>
      </c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spans="1:26" s="22" customFormat="1" ht="66" customHeight="1" x14ac:dyDescent="0.2">
      <c r="A176" s="6" t="s">
        <v>235</v>
      </c>
      <c r="B176" s="17" t="s">
        <v>40</v>
      </c>
      <c r="C176" s="17" t="s">
        <v>41</v>
      </c>
      <c r="D176" s="6" t="s">
        <v>7</v>
      </c>
      <c r="E176" s="10" t="s">
        <v>3</v>
      </c>
      <c r="F176" s="10" t="s">
        <v>236</v>
      </c>
      <c r="G176" s="6" t="s">
        <v>243</v>
      </c>
      <c r="H176" s="7">
        <v>80000</v>
      </c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spans="1:26" s="22" customFormat="1" ht="66" customHeight="1" x14ac:dyDescent="0.2">
      <c r="A177" s="6" t="s">
        <v>235</v>
      </c>
      <c r="B177" s="17" t="s">
        <v>40</v>
      </c>
      <c r="C177" s="17" t="s">
        <v>41</v>
      </c>
      <c r="D177" s="6" t="s">
        <v>7</v>
      </c>
      <c r="E177" s="10" t="s">
        <v>3</v>
      </c>
      <c r="F177" s="10" t="s">
        <v>244</v>
      </c>
      <c r="G177" s="6" t="s">
        <v>67</v>
      </c>
      <c r="H177" s="7">
        <v>100000</v>
      </c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spans="1:26" s="22" customFormat="1" ht="66" customHeight="1" x14ac:dyDescent="0.2">
      <c r="A178" s="6" t="s">
        <v>245</v>
      </c>
      <c r="B178" s="17" t="s">
        <v>40</v>
      </c>
      <c r="C178" s="17" t="s">
        <v>41</v>
      </c>
      <c r="D178" s="6" t="s">
        <v>7</v>
      </c>
      <c r="E178" s="10" t="s">
        <v>3</v>
      </c>
      <c r="F178" s="10" t="s">
        <v>246</v>
      </c>
      <c r="G178" s="6" t="s">
        <v>247</v>
      </c>
      <c r="H178" s="7">
        <v>40000</v>
      </c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spans="1:26" s="22" customFormat="1" ht="66" customHeight="1" x14ac:dyDescent="0.2">
      <c r="A179" s="6" t="s">
        <v>245</v>
      </c>
      <c r="B179" s="17" t="s">
        <v>40</v>
      </c>
      <c r="C179" s="17" t="s">
        <v>41</v>
      </c>
      <c r="D179" s="6" t="s">
        <v>4</v>
      </c>
      <c r="E179" s="10" t="s">
        <v>3</v>
      </c>
      <c r="F179" s="10" t="s">
        <v>248</v>
      </c>
      <c r="G179" s="6" t="s">
        <v>249</v>
      </c>
      <c r="H179" s="7">
        <v>35000</v>
      </c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spans="1:26" s="22" customFormat="1" ht="66" customHeight="1" x14ac:dyDescent="0.2">
      <c r="A180" s="6" t="s">
        <v>245</v>
      </c>
      <c r="B180" s="17" t="s">
        <v>40</v>
      </c>
      <c r="C180" s="17" t="s">
        <v>41</v>
      </c>
      <c r="D180" s="6" t="s">
        <v>7</v>
      </c>
      <c r="E180" s="10" t="s">
        <v>3</v>
      </c>
      <c r="F180" s="10" t="s">
        <v>58</v>
      </c>
      <c r="G180" s="6" t="s">
        <v>548</v>
      </c>
      <c r="H180" s="7">
        <f>30000+32087</f>
        <v>62087</v>
      </c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spans="1:26" s="22" customFormat="1" ht="66" customHeight="1" x14ac:dyDescent="0.2">
      <c r="A181" s="6" t="s">
        <v>245</v>
      </c>
      <c r="B181" s="17" t="s">
        <v>40</v>
      </c>
      <c r="C181" s="17" t="s">
        <v>41</v>
      </c>
      <c r="D181" s="6" t="s">
        <v>10</v>
      </c>
      <c r="E181" s="10" t="s">
        <v>3</v>
      </c>
      <c r="F181" s="10" t="s">
        <v>58</v>
      </c>
      <c r="G181" s="6" t="s">
        <v>548</v>
      </c>
      <c r="H181" s="7">
        <v>20000</v>
      </c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spans="1:26" s="22" customFormat="1" ht="66" customHeight="1" x14ac:dyDescent="0.2">
      <c r="A182" s="6" t="s">
        <v>245</v>
      </c>
      <c r="B182" s="17" t="s">
        <v>40</v>
      </c>
      <c r="C182" s="17" t="s">
        <v>44</v>
      </c>
      <c r="D182" s="6" t="s">
        <v>1</v>
      </c>
      <c r="E182" s="10" t="s">
        <v>2</v>
      </c>
      <c r="F182" s="10" t="s">
        <v>58</v>
      </c>
      <c r="G182" s="6" t="s">
        <v>539</v>
      </c>
      <c r="H182" s="7">
        <v>150000</v>
      </c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spans="1:26" s="22" customFormat="1" ht="66" customHeight="1" x14ac:dyDescent="0.2">
      <c r="A183" s="6" t="s">
        <v>245</v>
      </c>
      <c r="B183" s="17" t="s">
        <v>40</v>
      </c>
      <c r="C183" s="17" t="s">
        <v>41</v>
      </c>
      <c r="D183" s="6" t="s">
        <v>10</v>
      </c>
      <c r="E183" s="10" t="s">
        <v>3</v>
      </c>
      <c r="F183" s="10" t="s">
        <v>250</v>
      </c>
      <c r="G183" s="6" t="s">
        <v>251</v>
      </c>
      <c r="H183" s="7">
        <v>20000</v>
      </c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spans="1:26" s="22" customFormat="1" ht="66" customHeight="1" x14ac:dyDescent="0.2">
      <c r="A184" s="6" t="s">
        <v>245</v>
      </c>
      <c r="B184" s="17" t="s">
        <v>40</v>
      </c>
      <c r="C184" s="17" t="s">
        <v>41</v>
      </c>
      <c r="D184" s="6" t="s">
        <v>10</v>
      </c>
      <c r="E184" s="10" t="s">
        <v>3</v>
      </c>
      <c r="F184" s="10" t="s">
        <v>66</v>
      </c>
      <c r="G184" s="6" t="s">
        <v>252</v>
      </c>
      <c r="H184" s="7">
        <v>20000</v>
      </c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spans="1:26" s="22" customFormat="1" ht="66" customHeight="1" x14ac:dyDescent="0.2">
      <c r="A185" s="6" t="s">
        <v>245</v>
      </c>
      <c r="B185" s="17" t="s">
        <v>40</v>
      </c>
      <c r="C185" s="17" t="s">
        <v>41</v>
      </c>
      <c r="D185" s="6" t="s">
        <v>10</v>
      </c>
      <c r="E185" s="10" t="s">
        <v>3</v>
      </c>
      <c r="F185" s="10" t="s">
        <v>50</v>
      </c>
      <c r="G185" s="6" t="s">
        <v>51</v>
      </c>
      <c r="H185" s="7">
        <v>30000</v>
      </c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spans="1:26" ht="66" customHeight="1" x14ac:dyDescent="0.2">
      <c r="A186" s="8" t="s">
        <v>245</v>
      </c>
      <c r="B186" s="23" t="s">
        <v>40</v>
      </c>
      <c r="C186" s="23" t="s">
        <v>41</v>
      </c>
      <c r="D186" s="8" t="s">
        <v>10</v>
      </c>
      <c r="E186" s="10" t="s">
        <v>3</v>
      </c>
      <c r="F186" s="10" t="s">
        <v>50</v>
      </c>
      <c r="G186" s="8" t="s">
        <v>71</v>
      </c>
      <c r="H186" s="24">
        <v>132547</v>
      </c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66" customHeight="1" x14ac:dyDescent="0.2">
      <c r="A187" s="8" t="s">
        <v>245</v>
      </c>
      <c r="B187" s="23" t="s">
        <v>40</v>
      </c>
      <c r="C187" s="23" t="s">
        <v>41</v>
      </c>
      <c r="D187" s="8" t="s">
        <v>10</v>
      </c>
      <c r="E187" s="10" t="s">
        <v>3</v>
      </c>
      <c r="F187" s="10" t="s">
        <v>50</v>
      </c>
      <c r="G187" s="8" t="s">
        <v>52</v>
      </c>
      <c r="H187" s="24">
        <v>100000</v>
      </c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s="22" customFormat="1" ht="66" customHeight="1" x14ac:dyDescent="0.2">
      <c r="A188" s="6" t="s">
        <v>245</v>
      </c>
      <c r="B188" s="17" t="s">
        <v>40</v>
      </c>
      <c r="C188" s="17" t="s">
        <v>41</v>
      </c>
      <c r="D188" s="6" t="s">
        <v>10</v>
      </c>
      <c r="E188" s="10" t="s">
        <v>3</v>
      </c>
      <c r="F188" s="10" t="s">
        <v>53</v>
      </c>
      <c r="G188" s="6" t="s">
        <v>253</v>
      </c>
      <c r="H188" s="7">
        <v>100000</v>
      </c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spans="1:26" s="22" customFormat="1" ht="66" customHeight="1" x14ac:dyDescent="0.2">
      <c r="A189" s="6" t="s">
        <v>245</v>
      </c>
      <c r="B189" s="17" t="s">
        <v>40</v>
      </c>
      <c r="C189" s="17" t="s">
        <v>41</v>
      </c>
      <c r="D189" s="6" t="s">
        <v>5</v>
      </c>
      <c r="E189" s="10" t="s">
        <v>3</v>
      </c>
      <c r="F189" s="10" t="s">
        <v>143</v>
      </c>
      <c r="G189" s="6" t="s">
        <v>254</v>
      </c>
      <c r="H189" s="7">
        <v>75000</v>
      </c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spans="1:26" s="22" customFormat="1" ht="66" customHeight="1" x14ac:dyDescent="0.2">
      <c r="A190" s="6" t="s">
        <v>245</v>
      </c>
      <c r="B190" s="17" t="s">
        <v>40</v>
      </c>
      <c r="C190" s="17" t="s">
        <v>41</v>
      </c>
      <c r="D190" s="6" t="s">
        <v>196</v>
      </c>
      <c r="E190" s="30" t="s">
        <v>3</v>
      </c>
      <c r="F190" s="10" t="s">
        <v>560</v>
      </c>
      <c r="G190" s="6" t="s">
        <v>567</v>
      </c>
      <c r="H190" s="7">
        <v>50000</v>
      </c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spans="1:26" s="22" customFormat="1" ht="66" customHeight="1" x14ac:dyDescent="0.2">
      <c r="A191" s="6" t="s">
        <v>245</v>
      </c>
      <c r="B191" s="17" t="s">
        <v>40</v>
      </c>
      <c r="C191" s="17" t="s">
        <v>44</v>
      </c>
      <c r="D191" s="6" t="s">
        <v>7</v>
      </c>
      <c r="E191" s="10" t="s">
        <v>2</v>
      </c>
      <c r="F191" s="10" t="s">
        <v>58</v>
      </c>
      <c r="G191" s="6" t="s">
        <v>255</v>
      </c>
      <c r="H191" s="7">
        <v>250000</v>
      </c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spans="1:26" s="22" customFormat="1" ht="66" customHeight="1" x14ac:dyDescent="0.2">
      <c r="A192" s="6" t="s">
        <v>245</v>
      </c>
      <c r="B192" s="17" t="s">
        <v>40</v>
      </c>
      <c r="C192" s="17" t="s">
        <v>44</v>
      </c>
      <c r="D192" s="6" t="s">
        <v>7</v>
      </c>
      <c r="E192" s="10" t="s">
        <v>3</v>
      </c>
      <c r="F192" s="10" t="s">
        <v>58</v>
      </c>
      <c r="G192" s="6" t="s">
        <v>8</v>
      </c>
      <c r="H192" s="7">
        <v>50000</v>
      </c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spans="1:26" s="22" customFormat="1" ht="66" customHeight="1" x14ac:dyDescent="0.2">
      <c r="A193" s="6" t="s">
        <v>245</v>
      </c>
      <c r="B193" s="17" t="s">
        <v>40</v>
      </c>
      <c r="C193" s="17" t="s">
        <v>44</v>
      </c>
      <c r="D193" s="6" t="s">
        <v>7</v>
      </c>
      <c r="E193" s="10" t="s">
        <v>3</v>
      </c>
      <c r="F193" s="10" t="s">
        <v>58</v>
      </c>
      <c r="G193" s="6" t="s">
        <v>256</v>
      </c>
      <c r="H193" s="7">
        <v>30000</v>
      </c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spans="1:26" s="22" customFormat="1" ht="66" customHeight="1" x14ac:dyDescent="0.2">
      <c r="A194" s="6" t="s">
        <v>245</v>
      </c>
      <c r="B194" s="17" t="s">
        <v>40</v>
      </c>
      <c r="C194" s="17" t="s">
        <v>44</v>
      </c>
      <c r="D194" s="6" t="s">
        <v>7</v>
      </c>
      <c r="E194" s="10" t="s">
        <v>3</v>
      </c>
      <c r="F194" s="10" t="s">
        <v>58</v>
      </c>
      <c r="G194" s="6" t="s">
        <v>257</v>
      </c>
      <c r="H194" s="7">
        <v>30000</v>
      </c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spans="1:26" s="22" customFormat="1" ht="66" customHeight="1" x14ac:dyDescent="0.2">
      <c r="A195" s="6" t="s">
        <v>245</v>
      </c>
      <c r="B195" s="17" t="s">
        <v>40</v>
      </c>
      <c r="C195" s="17" t="s">
        <v>44</v>
      </c>
      <c r="D195" s="6" t="s">
        <v>16</v>
      </c>
      <c r="E195" s="10" t="s">
        <v>3</v>
      </c>
      <c r="F195" s="10" t="s">
        <v>58</v>
      </c>
      <c r="G195" s="6" t="s">
        <v>258</v>
      </c>
      <c r="H195" s="7">
        <v>100000</v>
      </c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spans="1:26" s="22" customFormat="1" ht="66" customHeight="1" x14ac:dyDescent="0.2">
      <c r="A196" s="6" t="s">
        <v>245</v>
      </c>
      <c r="B196" s="17" t="s">
        <v>40</v>
      </c>
      <c r="C196" s="17" t="s">
        <v>41</v>
      </c>
      <c r="D196" s="6" t="s">
        <v>196</v>
      </c>
      <c r="E196" s="10" t="s">
        <v>2</v>
      </c>
      <c r="F196" s="10" t="s">
        <v>219</v>
      </c>
      <c r="G196" s="6" t="s">
        <v>259</v>
      </c>
      <c r="H196" s="7">
        <v>50000</v>
      </c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spans="1:26" s="22" customFormat="1" ht="66" customHeight="1" x14ac:dyDescent="0.2">
      <c r="A197" s="6" t="s">
        <v>260</v>
      </c>
      <c r="B197" s="17" t="s">
        <v>40</v>
      </c>
      <c r="C197" s="17" t="s">
        <v>41</v>
      </c>
      <c r="D197" s="6" t="s">
        <v>4</v>
      </c>
      <c r="E197" s="10" t="s">
        <v>3</v>
      </c>
      <c r="F197" s="10" t="s">
        <v>152</v>
      </c>
      <c r="G197" s="6" t="s">
        <v>261</v>
      </c>
      <c r="H197" s="7">
        <v>100000</v>
      </c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spans="1:26" s="22" customFormat="1" ht="66" customHeight="1" x14ac:dyDescent="0.2">
      <c r="A198" s="6" t="s">
        <v>260</v>
      </c>
      <c r="B198" s="17" t="s">
        <v>40</v>
      </c>
      <c r="C198" s="17" t="s">
        <v>41</v>
      </c>
      <c r="D198" s="6" t="s">
        <v>196</v>
      </c>
      <c r="E198" s="10" t="s">
        <v>2</v>
      </c>
      <c r="F198" s="10" t="s">
        <v>564</v>
      </c>
      <c r="G198" s="6" t="s">
        <v>262</v>
      </c>
      <c r="H198" s="7">
        <v>100000</v>
      </c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spans="1:26" s="22" customFormat="1" ht="66" customHeight="1" x14ac:dyDescent="0.2">
      <c r="A199" s="6" t="s">
        <v>260</v>
      </c>
      <c r="B199" s="17" t="s">
        <v>40</v>
      </c>
      <c r="C199" s="17" t="s">
        <v>41</v>
      </c>
      <c r="D199" s="6" t="s">
        <v>10</v>
      </c>
      <c r="E199" s="10" t="s">
        <v>3</v>
      </c>
      <c r="F199" s="10" t="s">
        <v>565</v>
      </c>
      <c r="G199" s="6" t="s">
        <v>263</v>
      </c>
      <c r="H199" s="7">
        <v>30000</v>
      </c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spans="1:26" s="22" customFormat="1" ht="66" customHeight="1" x14ac:dyDescent="0.2">
      <c r="A200" s="6" t="s">
        <v>260</v>
      </c>
      <c r="B200" s="17" t="s">
        <v>40</v>
      </c>
      <c r="C200" s="17" t="s">
        <v>41</v>
      </c>
      <c r="D200" s="6" t="s">
        <v>10</v>
      </c>
      <c r="E200" s="10" t="s">
        <v>3</v>
      </c>
      <c r="F200" s="10" t="s">
        <v>264</v>
      </c>
      <c r="G200" s="6" t="s">
        <v>265</v>
      </c>
      <c r="H200" s="7">
        <v>30000</v>
      </c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spans="1:26" s="22" customFormat="1" ht="66" customHeight="1" x14ac:dyDescent="0.2">
      <c r="A201" s="6" t="s">
        <v>260</v>
      </c>
      <c r="B201" s="17" t="s">
        <v>40</v>
      </c>
      <c r="C201" s="17" t="s">
        <v>44</v>
      </c>
      <c r="D201" s="6" t="s">
        <v>1</v>
      </c>
      <c r="E201" s="10" t="s">
        <v>2</v>
      </c>
      <c r="F201" s="10" t="s">
        <v>58</v>
      </c>
      <c r="G201" s="6" t="s">
        <v>539</v>
      </c>
      <c r="H201" s="7">
        <v>200000</v>
      </c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spans="1:26" s="22" customFormat="1" ht="66" customHeight="1" x14ac:dyDescent="0.2">
      <c r="A202" s="6" t="s">
        <v>260</v>
      </c>
      <c r="B202" s="17" t="s">
        <v>40</v>
      </c>
      <c r="C202" s="17" t="s">
        <v>41</v>
      </c>
      <c r="D202" s="6" t="s">
        <v>4</v>
      </c>
      <c r="E202" s="10" t="s">
        <v>2</v>
      </c>
      <c r="F202" s="10" t="s">
        <v>110</v>
      </c>
      <c r="G202" s="6" t="s">
        <v>266</v>
      </c>
      <c r="H202" s="7">
        <v>45000</v>
      </c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spans="1:26" s="22" customFormat="1" ht="66" customHeight="1" x14ac:dyDescent="0.2">
      <c r="A203" s="6" t="s">
        <v>260</v>
      </c>
      <c r="B203" s="17" t="s">
        <v>40</v>
      </c>
      <c r="C203" s="17" t="s">
        <v>41</v>
      </c>
      <c r="D203" s="6" t="s">
        <v>4</v>
      </c>
      <c r="E203" s="10" t="s">
        <v>2</v>
      </c>
      <c r="F203" s="10" t="s">
        <v>111</v>
      </c>
      <c r="G203" s="6" t="s">
        <v>262</v>
      </c>
      <c r="H203" s="7">
        <v>100000</v>
      </c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spans="1:26" s="22" customFormat="1" ht="66" customHeight="1" x14ac:dyDescent="0.2">
      <c r="A204" s="6" t="s">
        <v>260</v>
      </c>
      <c r="B204" s="17" t="s">
        <v>40</v>
      </c>
      <c r="C204" s="17" t="s">
        <v>41</v>
      </c>
      <c r="D204" s="6" t="s">
        <v>4</v>
      </c>
      <c r="E204" s="10" t="s">
        <v>2</v>
      </c>
      <c r="F204" s="10" t="s">
        <v>267</v>
      </c>
      <c r="G204" s="6" t="s">
        <v>268</v>
      </c>
      <c r="H204" s="7">
        <v>100000</v>
      </c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spans="1:26" ht="66" customHeight="1" x14ac:dyDescent="0.2">
      <c r="A205" s="8" t="s">
        <v>260</v>
      </c>
      <c r="B205" s="23" t="s">
        <v>40</v>
      </c>
      <c r="C205" s="23" t="s">
        <v>41</v>
      </c>
      <c r="D205" s="8" t="s">
        <v>10</v>
      </c>
      <c r="E205" s="10" t="s">
        <v>3</v>
      </c>
      <c r="F205" s="10" t="s">
        <v>66</v>
      </c>
      <c r="G205" s="8" t="s">
        <v>269</v>
      </c>
      <c r="H205" s="24">
        <v>50000</v>
      </c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s="22" customFormat="1" ht="66" customHeight="1" x14ac:dyDescent="0.2">
      <c r="A206" s="6" t="s">
        <v>260</v>
      </c>
      <c r="B206" s="17" t="s">
        <v>40</v>
      </c>
      <c r="C206" s="17" t="s">
        <v>41</v>
      </c>
      <c r="D206" s="6" t="s">
        <v>10</v>
      </c>
      <c r="E206" s="10" t="s">
        <v>3</v>
      </c>
      <c r="F206" s="10" t="s">
        <v>270</v>
      </c>
      <c r="G206" s="6" t="s">
        <v>271</v>
      </c>
      <c r="H206" s="7">
        <v>53000</v>
      </c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spans="1:26" s="22" customFormat="1" ht="66" customHeight="1" x14ac:dyDescent="0.2">
      <c r="A207" s="6" t="s">
        <v>260</v>
      </c>
      <c r="B207" s="17" t="s">
        <v>40</v>
      </c>
      <c r="C207" s="17" t="s">
        <v>44</v>
      </c>
      <c r="D207" s="6" t="s">
        <v>16</v>
      </c>
      <c r="E207" s="10" t="s">
        <v>3</v>
      </c>
      <c r="F207" s="10" t="s">
        <v>58</v>
      </c>
      <c r="G207" s="6" t="s">
        <v>17</v>
      </c>
      <c r="H207" s="7">
        <v>74547</v>
      </c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spans="1:26" s="22" customFormat="1" ht="66" customHeight="1" x14ac:dyDescent="0.2">
      <c r="A208" s="6" t="s">
        <v>260</v>
      </c>
      <c r="B208" s="17" t="s">
        <v>40</v>
      </c>
      <c r="C208" s="17" t="s">
        <v>41</v>
      </c>
      <c r="D208" s="6" t="s">
        <v>4</v>
      </c>
      <c r="E208" s="10" t="s">
        <v>2</v>
      </c>
      <c r="F208" s="10" t="s">
        <v>272</v>
      </c>
      <c r="G208" s="6" t="s">
        <v>273</v>
      </c>
      <c r="H208" s="7">
        <f>250000+32087</f>
        <v>282087</v>
      </c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spans="1:26" s="22" customFormat="1" ht="66" customHeight="1" x14ac:dyDescent="0.2">
      <c r="A209" s="6" t="s">
        <v>260</v>
      </c>
      <c r="B209" s="17" t="s">
        <v>40</v>
      </c>
      <c r="C209" s="17" t="s">
        <v>41</v>
      </c>
      <c r="D209" s="6" t="s">
        <v>4</v>
      </c>
      <c r="E209" s="10" t="s">
        <v>3</v>
      </c>
      <c r="F209" s="10" t="s">
        <v>566</v>
      </c>
      <c r="G209" s="6" t="s">
        <v>274</v>
      </c>
      <c r="H209" s="7">
        <v>30000</v>
      </c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spans="1:26" s="22" customFormat="1" ht="66" customHeight="1" x14ac:dyDescent="0.2">
      <c r="A210" s="6" t="s">
        <v>260</v>
      </c>
      <c r="B210" s="17" t="s">
        <v>40</v>
      </c>
      <c r="C210" s="17" t="s">
        <v>41</v>
      </c>
      <c r="D210" s="6" t="s">
        <v>7</v>
      </c>
      <c r="E210" s="10" t="s">
        <v>2</v>
      </c>
      <c r="F210" s="10" t="s">
        <v>198</v>
      </c>
      <c r="G210" s="6" t="s">
        <v>275</v>
      </c>
      <c r="H210" s="7">
        <v>80000</v>
      </c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spans="1:26" s="22" customFormat="1" ht="66" customHeight="1" x14ac:dyDescent="0.2">
      <c r="A211" s="6" t="s">
        <v>260</v>
      </c>
      <c r="B211" s="17" t="s">
        <v>40</v>
      </c>
      <c r="C211" s="17" t="s">
        <v>41</v>
      </c>
      <c r="D211" s="6" t="s">
        <v>7</v>
      </c>
      <c r="E211" s="10" t="s">
        <v>3</v>
      </c>
      <c r="F211" s="10" t="s">
        <v>198</v>
      </c>
      <c r="G211" s="6" t="s">
        <v>276</v>
      </c>
      <c r="H211" s="7">
        <v>70000</v>
      </c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spans="1:26" s="22" customFormat="1" ht="66" customHeight="1" x14ac:dyDescent="0.2">
      <c r="A212" s="6" t="s">
        <v>277</v>
      </c>
      <c r="B212" s="17" t="s">
        <v>40</v>
      </c>
      <c r="C212" s="17" t="s">
        <v>41</v>
      </c>
      <c r="D212" s="6" t="s">
        <v>4</v>
      </c>
      <c r="E212" s="10" t="s">
        <v>3</v>
      </c>
      <c r="F212" s="10" t="s">
        <v>64</v>
      </c>
      <c r="G212" s="6" t="s">
        <v>278</v>
      </c>
      <c r="H212" s="7">
        <v>20000</v>
      </c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spans="1:26" s="22" customFormat="1" ht="66" customHeight="1" x14ac:dyDescent="0.2">
      <c r="A213" s="6" t="s">
        <v>277</v>
      </c>
      <c r="B213" s="17" t="s">
        <v>40</v>
      </c>
      <c r="C213" s="17" t="s">
        <v>41</v>
      </c>
      <c r="D213" s="6" t="s">
        <v>10</v>
      </c>
      <c r="E213" s="10" t="s">
        <v>3</v>
      </c>
      <c r="F213" s="10" t="s">
        <v>50</v>
      </c>
      <c r="G213" s="6" t="s">
        <v>540</v>
      </c>
      <c r="H213" s="7">
        <v>700000</v>
      </c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spans="1:26" s="22" customFormat="1" ht="66" customHeight="1" x14ac:dyDescent="0.2">
      <c r="A214" s="6" t="s">
        <v>277</v>
      </c>
      <c r="B214" s="17" t="s">
        <v>40</v>
      </c>
      <c r="C214" s="17" t="s">
        <v>41</v>
      </c>
      <c r="D214" s="6" t="s">
        <v>10</v>
      </c>
      <c r="E214" s="10" t="s">
        <v>3</v>
      </c>
      <c r="F214" s="10" t="s">
        <v>50</v>
      </c>
      <c r="G214" s="6" t="s">
        <v>71</v>
      </c>
      <c r="H214" s="7">
        <f>502547+32087</f>
        <v>534634</v>
      </c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spans="1:26" s="22" customFormat="1" ht="66" customHeight="1" x14ac:dyDescent="0.2">
      <c r="A215" s="6" t="s">
        <v>277</v>
      </c>
      <c r="B215" s="17" t="s">
        <v>40</v>
      </c>
      <c r="C215" s="17" t="s">
        <v>44</v>
      </c>
      <c r="D215" s="6" t="s">
        <v>7</v>
      </c>
      <c r="E215" s="10" t="s">
        <v>3</v>
      </c>
      <c r="F215" s="10" t="s">
        <v>58</v>
      </c>
      <c r="G215" s="6" t="s">
        <v>279</v>
      </c>
      <c r="H215" s="7">
        <v>30000</v>
      </c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spans="1:26" s="22" customFormat="1" ht="66" customHeight="1" x14ac:dyDescent="0.2">
      <c r="A216" s="8" t="s">
        <v>277</v>
      </c>
      <c r="B216" s="23" t="s">
        <v>40</v>
      </c>
      <c r="C216" s="23" t="s">
        <v>44</v>
      </c>
      <c r="D216" s="8" t="s">
        <v>7</v>
      </c>
      <c r="E216" s="10" t="s">
        <v>3</v>
      </c>
      <c r="F216" s="10" t="s">
        <v>58</v>
      </c>
      <c r="G216" s="8" t="s">
        <v>280</v>
      </c>
      <c r="H216" s="24">
        <v>30000</v>
      </c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spans="1:26" s="22" customFormat="1" ht="66" customHeight="1" x14ac:dyDescent="0.2">
      <c r="A217" s="6" t="s">
        <v>277</v>
      </c>
      <c r="B217" s="17" t="s">
        <v>40</v>
      </c>
      <c r="C217" s="17" t="s">
        <v>41</v>
      </c>
      <c r="D217" s="6" t="s">
        <v>7</v>
      </c>
      <c r="E217" s="10" t="s">
        <v>3</v>
      </c>
      <c r="F217" s="10" t="s">
        <v>281</v>
      </c>
      <c r="G217" s="6" t="s">
        <v>282</v>
      </c>
      <c r="H217" s="7">
        <v>30000</v>
      </c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spans="1:26" s="22" customFormat="1" ht="66" customHeight="1" x14ac:dyDescent="0.2">
      <c r="A218" s="6" t="s">
        <v>283</v>
      </c>
      <c r="B218" s="17" t="s">
        <v>40</v>
      </c>
      <c r="C218" s="17" t="s">
        <v>41</v>
      </c>
      <c r="D218" s="6" t="s">
        <v>4</v>
      </c>
      <c r="E218" s="10" t="s">
        <v>3</v>
      </c>
      <c r="F218" s="10" t="s">
        <v>203</v>
      </c>
      <c r="G218" s="6" t="s">
        <v>284</v>
      </c>
      <c r="H218" s="7">
        <v>50000</v>
      </c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spans="1:26" s="22" customFormat="1" ht="66" customHeight="1" x14ac:dyDescent="0.2">
      <c r="A219" s="6" t="s">
        <v>283</v>
      </c>
      <c r="B219" s="17" t="s">
        <v>40</v>
      </c>
      <c r="C219" s="17" t="s">
        <v>41</v>
      </c>
      <c r="D219" s="6" t="s">
        <v>4</v>
      </c>
      <c r="E219" s="10" t="s">
        <v>3</v>
      </c>
      <c r="F219" s="10" t="s">
        <v>246</v>
      </c>
      <c r="G219" s="6" t="s">
        <v>285</v>
      </c>
      <c r="H219" s="7">
        <v>60000</v>
      </c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spans="1:26" s="22" customFormat="1" ht="66" customHeight="1" x14ac:dyDescent="0.2">
      <c r="A220" s="6" t="s">
        <v>283</v>
      </c>
      <c r="B220" s="17" t="s">
        <v>40</v>
      </c>
      <c r="C220" s="17" t="s">
        <v>41</v>
      </c>
      <c r="D220" s="6" t="s">
        <v>4</v>
      </c>
      <c r="E220" s="10" t="s">
        <v>3</v>
      </c>
      <c r="F220" s="10" t="s">
        <v>570</v>
      </c>
      <c r="G220" s="6" t="s">
        <v>538</v>
      </c>
      <c r="H220" s="7">
        <f>230000+32087</f>
        <v>262087</v>
      </c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spans="1:26" s="22" customFormat="1" ht="127.5" x14ac:dyDescent="0.2">
      <c r="A221" s="6" t="s">
        <v>283</v>
      </c>
      <c r="B221" s="17" t="s">
        <v>40</v>
      </c>
      <c r="C221" s="17" t="s">
        <v>41</v>
      </c>
      <c r="D221" s="6" t="s">
        <v>7</v>
      </c>
      <c r="E221" s="10" t="s">
        <v>3</v>
      </c>
      <c r="F221" s="10" t="s">
        <v>99</v>
      </c>
      <c r="G221" s="6" t="s">
        <v>287</v>
      </c>
      <c r="H221" s="7">
        <v>20000</v>
      </c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spans="1:26" s="22" customFormat="1" ht="66" customHeight="1" x14ac:dyDescent="0.2">
      <c r="A222" s="6" t="s">
        <v>283</v>
      </c>
      <c r="B222" s="17" t="s">
        <v>40</v>
      </c>
      <c r="C222" s="17" t="s">
        <v>41</v>
      </c>
      <c r="D222" s="6" t="s">
        <v>4</v>
      </c>
      <c r="E222" s="10" t="s">
        <v>3</v>
      </c>
      <c r="F222" s="10" t="s">
        <v>288</v>
      </c>
      <c r="G222" s="6" t="s">
        <v>289</v>
      </c>
      <c r="H222" s="7">
        <v>30000</v>
      </c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spans="1:26" s="22" customFormat="1" ht="66" customHeight="1" x14ac:dyDescent="0.2">
      <c r="A223" s="6" t="s">
        <v>283</v>
      </c>
      <c r="B223" s="17" t="s">
        <v>40</v>
      </c>
      <c r="C223" s="17" t="s">
        <v>41</v>
      </c>
      <c r="D223" s="6" t="s">
        <v>4</v>
      </c>
      <c r="E223" s="10" t="s">
        <v>2</v>
      </c>
      <c r="F223" s="10" t="s">
        <v>288</v>
      </c>
      <c r="G223" s="6" t="s">
        <v>290</v>
      </c>
      <c r="H223" s="7">
        <v>50000</v>
      </c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spans="1:26" s="22" customFormat="1" ht="66" customHeight="1" x14ac:dyDescent="0.2">
      <c r="A224" s="6" t="s">
        <v>283</v>
      </c>
      <c r="B224" s="17" t="s">
        <v>40</v>
      </c>
      <c r="C224" s="17" t="s">
        <v>41</v>
      </c>
      <c r="D224" s="6" t="s">
        <v>4</v>
      </c>
      <c r="E224" s="10" t="s">
        <v>3</v>
      </c>
      <c r="F224" s="10" t="s">
        <v>291</v>
      </c>
      <c r="G224" s="6" t="s">
        <v>285</v>
      </c>
      <c r="H224" s="7">
        <v>90000</v>
      </c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spans="1:26" s="22" customFormat="1" ht="66" customHeight="1" x14ac:dyDescent="0.2">
      <c r="A225" s="6" t="s">
        <v>283</v>
      </c>
      <c r="B225" s="17" t="s">
        <v>40</v>
      </c>
      <c r="C225" s="17" t="s">
        <v>44</v>
      </c>
      <c r="D225" s="6" t="s">
        <v>1</v>
      </c>
      <c r="E225" s="10" t="s">
        <v>2</v>
      </c>
      <c r="F225" s="10" t="s">
        <v>58</v>
      </c>
      <c r="G225" s="6" t="s">
        <v>539</v>
      </c>
      <c r="H225" s="7">
        <v>150000</v>
      </c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spans="1:26" ht="66" customHeight="1" x14ac:dyDescent="0.2">
      <c r="A226" s="8" t="s">
        <v>283</v>
      </c>
      <c r="B226" s="23" t="s">
        <v>40</v>
      </c>
      <c r="C226" s="23" t="s">
        <v>41</v>
      </c>
      <c r="D226" s="8" t="s">
        <v>4</v>
      </c>
      <c r="E226" s="10" t="s">
        <v>3</v>
      </c>
      <c r="F226" s="10" t="s">
        <v>111</v>
      </c>
      <c r="G226" s="8" t="s">
        <v>292</v>
      </c>
      <c r="H226" s="24">
        <v>40000</v>
      </c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s="22" customFormat="1" ht="66" customHeight="1" x14ac:dyDescent="0.2">
      <c r="A227" s="6" t="s">
        <v>283</v>
      </c>
      <c r="B227" s="17" t="s">
        <v>40</v>
      </c>
      <c r="C227" s="17" t="s">
        <v>41</v>
      </c>
      <c r="D227" s="6" t="s">
        <v>4</v>
      </c>
      <c r="E227" s="10" t="s">
        <v>3</v>
      </c>
      <c r="F227" s="10" t="s">
        <v>173</v>
      </c>
      <c r="G227" s="6" t="s">
        <v>293</v>
      </c>
      <c r="H227" s="7">
        <v>72547</v>
      </c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spans="1:26" s="22" customFormat="1" ht="66" customHeight="1" x14ac:dyDescent="0.2">
      <c r="A228" s="6" t="s">
        <v>283</v>
      </c>
      <c r="B228" s="17" t="s">
        <v>40</v>
      </c>
      <c r="C228" s="17" t="s">
        <v>41</v>
      </c>
      <c r="D228" s="6" t="s">
        <v>10</v>
      </c>
      <c r="E228" s="10" t="s">
        <v>3</v>
      </c>
      <c r="F228" s="10" t="s">
        <v>294</v>
      </c>
      <c r="G228" s="6" t="s">
        <v>295</v>
      </c>
      <c r="H228" s="7">
        <v>90000</v>
      </c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spans="1:26" s="22" customFormat="1" ht="66" customHeight="1" x14ac:dyDescent="0.2">
      <c r="A229" s="6" t="s">
        <v>283</v>
      </c>
      <c r="B229" s="17" t="s">
        <v>40</v>
      </c>
      <c r="C229" s="17" t="s">
        <v>41</v>
      </c>
      <c r="D229" s="6" t="s">
        <v>4</v>
      </c>
      <c r="E229" s="10" t="s">
        <v>3</v>
      </c>
      <c r="F229" s="10" t="s">
        <v>72</v>
      </c>
      <c r="G229" s="6" t="s">
        <v>558</v>
      </c>
      <c r="H229" s="7">
        <v>30000</v>
      </c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spans="1:26" s="22" customFormat="1" ht="66" customHeight="1" x14ac:dyDescent="0.2">
      <c r="A230" s="6" t="s">
        <v>283</v>
      </c>
      <c r="B230" s="17" t="s">
        <v>40</v>
      </c>
      <c r="C230" s="17" t="s">
        <v>41</v>
      </c>
      <c r="D230" s="6" t="s">
        <v>4</v>
      </c>
      <c r="E230" s="10" t="s">
        <v>3</v>
      </c>
      <c r="F230" s="10" t="s">
        <v>146</v>
      </c>
      <c r="G230" s="6" t="s">
        <v>293</v>
      </c>
      <c r="H230" s="7">
        <v>50000</v>
      </c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spans="1:26" s="22" customFormat="1" ht="66" customHeight="1" x14ac:dyDescent="0.2">
      <c r="A231" s="6" t="s">
        <v>283</v>
      </c>
      <c r="B231" s="17" t="s">
        <v>40</v>
      </c>
      <c r="C231" s="17" t="s">
        <v>44</v>
      </c>
      <c r="D231" s="6" t="s">
        <v>7</v>
      </c>
      <c r="E231" s="10" t="s">
        <v>3</v>
      </c>
      <c r="F231" s="10" t="s">
        <v>58</v>
      </c>
      <c r="G231" s="6" t="s">
        <v>296</v>
      </c>
      <c r="H231" s="7">
        <v>250000</v>
      </c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spans="1:26" s="22" customFormat="1" ht="66" customHeight="1" x14ac:dyDescent="0.2">
      <c r="A232" s="6" t="s">
        <v>283</v>
      </c>
      <c r="B232" s="17" t="s">
        <v>40</v>
      </c>
      <c r="C232" s="17" t="s">
        <v>44</v>
      </c>
      <c r="D232" s="6" t="s">
        <v>10</v>
      </c>
      <c r="E232" s="10" t="s">
        <v>3</v>
      </c>
      <c r="F232" s="10" t="s">
        <v>58</v>
      </c>
      <c r="G232" s="6" t="s">
        <v>11</v>
      </c>
      <c r="H232" s="7">
        <v>100000</v>
      </c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spans="1:26" s="22" customFormat="1" ht="66" customHeight="1" x14ac:dyDescent="0.2">
      <c r="A233" s="6" t="s">
        <v>297</v>
      </c>
      <c r="B233" s="17" t="s">
        <v>40</v>
      </c>
      <c r="C233" s="17" t="s">
        <v>41</v>
      </c>
      <c r="D233" s="6" t="s">
        <v>7</v>
      </c>
      <c r="E233" s="10" t="s">
        <v>3</v>
      </c>
      <c r="F233" s="10" t="s">
        <v>298</v>
      </c>
      <c r="G233" s="6" t="s">
        <v>299</v>
      </c>
      <c r="H233" s="7">
        <v>40000</v>
      </c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spans="1:26" s="22" customFormat="1" ht="66" customHeight="1" x14ac:dyDescent="0.2">
      <c r="A234" s="6" t="s">
        <v>297</v>
      </c>
      <c r="B234" s="17" t="s">
        <v>40</v>
      </c>
      <c r="C234" s="17" t="s">
        <v>41</v>
      </c>
      <c r="D234" s="6" t="s">
        <v>4</v>
      </c>
      <c r="E234" s="10" t="s">
        <v>3</v>
      </c>
      <c r="F234" s="10" t="s">
        <v>300</v>
      </c>
      <c r="G234" s="6" t="s">
        <v>301</v>
      </c>
      <c r="H234" s="7">
        <f>100000+32087</f>
        <v>132087</v>
      </c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spans="1:26" s="22" customFormat="1" ht="66" customHeight="1" x14ac:dyDescent="0.2">
      <c r="A235" s="6" t="s">
        <v>297</v>
      </c>
      <c r="B235" s="17" t="s">
        <v>40</v>
      </c>
      <c r="C235" s="17" t="s">
        <v>41</v>
      </c>
      <c r="D235" s="6" t="s">
        <v>10</v>
      </c>
      <c r="E235" s="10" t="s">
        <v>3</v>
      </c>
      <c r="F235" s="10" t="s">
        <v>302</v>
      </c>
      <c r="G235" s="6" t="s">
        <v>303</v>
      </c>
      <c r="H235" s="7">
        <v>25000</v>
      </c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spans="1:26" s="22" customFormat="1" ht="66" customHeight="1" x14ac:dyDescent="0.2">
      <c r="A236" s="6" t="s">
        <v>297</v>
      </c>
      <c r="B236" s="17" t="s">
        <v>40</v>
      </c>
      <c r="C236" s="17" t="s">
        <v>41</v>
      </c>
      <c r="D236" s="6" t="s">
        <v>4</v>
      </c>
      <c r="E236" s="10" t="s">
        <v>3</v>
      </c>
      <c r="F236" s="10" t="s">
        <v>571</v>
      </c>
      <c r="G236" s="6" t="s">
        <v>572</v>
      </c>
      <c r="H236" s="7">
        <v>70000</v>
      </c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spans="1:26" s="22" customFormat="1" ht="66" customHeight="1" x14ac:dyDescent="0.2">
      <c r="A237" s="6" t="s">
        <v>297</v>
      </c>
      <c r="B237" s="17" t="s">
        <v>40</v>
      </c>
      <c r="C237" s="17" t="s">
        <v>41</v>
      </c>
      <c r="D237" s="6" t="s">
        <v>7</v>
      </c>
      <c r="E237" s="10" t="s">
        <v>3</v>
      </c>
      <c r="F237" s="10" t="s">
        <v>99</v>
      </c>
      <c r="G237" s="6" t="s">
        <v>67</v>
      </c>
      <c r="H237" s="7">
        <v>25000</v>
      </c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spans="1:26" s="22" customFormat="1" ht="66" customHeight="1" x14ac:dyDescent="0.2">
      <c r="A238" s="6" t="s">
        <v>297</v>
      </c>
      <c r="B238" s="17" t="s">
        <v>40</v>
      </c>
      <c r="C238" s="17" t="s">
        <v>41</v>
      </c>
      <c r="D238" s="6" t="s">
        <v>10</v>
      </c>
      <c r="E238" s="10" t="s">
        <v>3</v>
      </c>
      <c r="F238" s="10" t="s">
        <v>102</v>
      </c>
      <c r="G238" s="6" t="s">
        <v>303</v>
      </c>
      <c r="H238" s="7">
        <v>25000</v>
      </c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spans="1:26" s="22" customFormat="1" ht="66" customHeight="1" x14ac:dyDescent="0.2">
      <c r="A239" s="6" t="s">
        <v>297</v>
      </c>
      <c r="B239" s="17" t="s">
        <v>40</v>
      </c>
      <c r="C239" s="17" t="s">
        <v>41</v>
      </c>
      <c r="D239" s="6" t="s">
        <v>5</v>
      </c>
      <c r="E239" s="10" t="s">
        <v>3</v>
      </c>
      <c r="F239" s="10" t="s">
        <v>107</v>
      </c>
      <c r="G239" s="6" t="s">
        <v>304</v>
      </c>
      <c r="H239" s="7">
        <v>25000</v>
      </c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spans="1:26" ht="66" customHeight="1" x14ac:dyDescent="0.2">
      <c r="A240" s="8" t="s">
        <v>297</v>
      </c>
      <c r="B240" s="23" t="s">
        <v>40</v>
      </c>
      <c r="C240" s="23" t="s">
        <v>44</v>
      </c>
      <c r="D240" s="8" t="s">
        <v>1</v>
      </c>
      <c r="E240" s="10" t="s">
        <v>2</v>
      </c>
      <c r="F240" s="10" t="s">
        <v>58</v>
      </c>
      <c r="G240" s="8" t="s">
        <v>539</v>
      </c>
      <c r="H240" s="24">
        <v>100000</v>
      </c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s="22" customFormat="1" ht="66" customHeight="1" x14ac:dyDescent="0.2">
      <c r="A241" s="6" t="s">
        <v>297</v>
      </c>
      <c r="B241" s="17" t="s">
        <v>40</v>
      </c>
      <c r="C241" s="17" t="s">
        <v>41</v>
      </c>
      <c r="D241" s="6" t="s">
        <v>10</v>
      </c>
      <c r="E241" s="10" t="s">
        <v>3</v>
      </c>
      <c r="F241" s="10" t="s">
        <v>50</v>
      </c>
      <c r="G241" s="6" t="s">
        <v>51</v>
      </c>
      <c r="H241" s="7">
        <v>302000</v>
      </c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spans="1:26" s="22" customFormat="1" ht="66" customHeight="1" x14ac:dyDescent="0.2">
      <c r="A242" s="6" t="s">
        <v>297</v>
      </c>
      <c r="B242" s="17" t="s">
        <v>40</v>
      </c>
      <c r="C242" s="17" t="s">
        <v>41</v>
      </c>
      <c r="D242" s="6" t="s">
        <v>10</v>
      </c>
      <c r="E242" s="10" t="s">
        <v>3</v>
      </c>
      <c r="F242" s="10" t="s">
        <v>50</v>
      </c>
      <c r="G242" s="6" t="s">
        <v>52</v>
      </c>
      <c r="H242" s="7">
        <v>50000</v>
      </c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spans="1:26" s="22" customFormat="1" ht="66" customHeight="1" x14ac:dyDescent="0.2">
      <c r="A243" s="6" t="s">
        <v>297</v>
      </c>
      <c r="B243" s="17" t="s">
        <v>40</v>
      </c>
      <c r="C243" s="17" t="s">
        <v>41</v>
      </c>
      <c r="D243" s="6" t="s">
        <v>10</v>
      </c>
      <c r="E243" s="10" t="s">
        <v>3</v>
      </c>
      <c r="F243" s="10" t="s">
        <v>305</v>
      </c>
      <c r="G243" s="6" t="s">
        <v>306</v>
      </c>
      <c r="H243" s="7">
        <v>100000</v>
      </c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spans="1:26" s="22" customFormat="1" ht="66" customHeight="1" x14ac:dyDescent="0.2">
      <c r="A244" s="6" t="s">
        <v>297</v>
      </c>
      <c r="B244" s="17" t="s">
        <v>40</v>
      </c>
      <c r="C244" s="17" t="s">
        <v>41</v>
      </c>
      <c r="D244" s="6" t="s">
        <v>7</v>
      </c>
      <c r="E244" s="10" t="s">
        <v>2</v>
      </c>
      <c r="F244" s="10" t="s">
        <v>184</v>
      </c>
      <c r="G244" s="6" t="s">
        <v>307</v>
      </c>
      <c r="H244" s="7">
        <v>60000</v>
      </c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spans="1:26" s="22" customFormat="1" ht="66" customHeight="1" x14ac:dyDescent="0.2">
      <c r="A245" s="6" t="s">
        <v>297</v>
      </c>
      <c r="B245" s="17" t="s">
        <v>40</v>
      </c>
      <c r="C245" s="17" t="s">
        <v>41</v>
      </c>
      <c r="D245" s="6" t="s">
        <v>4</v>
      </c>
      <c r="E245" s="10" t="s">
        <v>3</v>
      </c>
      <c r="F245" s="10" t="s">
        <v>308</v>
      </c>
      <c r="G245" s="6" t="s">
        <v>309</v>
      </c>
      <c r="H245" s="7">
        <v>40000</v>
      </c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spans="1:26" s="22" customFormat="1" ht="66" customHeight="1" x14ac:dyDescent="0.2">
      <c r="A246" s="6" t="s">
        <v>297</v>
      </c>
      <c r="B246" s="17" t="s">
        <v>40</v>
      </c>
      <c r="C246" s="17" t="s">
        <v>41</v>
      </c>
      <c r="D246" s="6" t="s">
        <v>196</v>
      </c>
      <c r="E246" s="10" t="s">
        <v>3</v>
      </c>
      <c r="F246" s="10" t="s">
        <v>310</v>
      </c>
      <c r="G246" s="6" t="s">
        <v>311</v>
      </c>
      <c r="H246" s="7">
        <v>100000</v>
      </c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spans="1:26" s="22" customFormat="1" ht="66" customHeight="1" x14ac:dyDescent="0.2">
      <c r="A247" s="6" t="s">
        <v>297</v>
      </c>
      <c r="B247" s="17" t="s">
        <v>40</v>
      </c>
      <c r="C247" s="17" t="s">
        <v>44</v>
      </c>
      <c r="D247" s="6" t="s">
        <v>4</v>
      </c>
      <c r="E247" s="10" t="s">
        <v>3</v>
      </c>
      <c r="F247" s="10" t="s">
        <v>58</v>
      </c>
      <c r="G247" s="6" t="s">
        <v>312</v>
      </c>
      <c r="H247" s="7">
        <v>25000</v>
      </c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spans="1:26" ht="66" customHeight="1" x14ac:dyDescent="0.2">
      <c r="A248" s="8" t="s">
        <v>297</v>
      </c>
      <c r="B248" s="23" t="s">
        <v>40</v>
      </c>
      <c r="C248" s="23" t="s">
        <v>44</v>
      </c>
      <c r="D248" s="8" t="s">
        <v>7</v>
      </c>
      <c r="E248" s="10" t="s">
        <v>3</v>
      </c>
      <c r="F248" s="10" t="s">
        <v>58</v>
      </c>
      <c r="G248" s="8" t="s">
        <v>313</v>
      </c>
      <c r="H248" s="24">
        <v>25000</v>
      </c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s="22" customFormat="1" ht="66" customHeight="1" x14ac:dyDescent="0.2">
      <c r="A249" s="6" t="s">
        <v>297</v>
      </c>
      <c r="B249" s="17" t="s">
        <v>40</v>
      </c>
      <c r="C249" s="17" t="s">
        <v>44</v>
      </c>
      <c r="D249" s="6" t="s">
        <v>7</v>
      </c>
      <c r="E249" s="10" t="s">
        <v>3</v>
      </c>
      <c r="F249" s="10" t="s">
        <v>58</v>
      </c>
      <c r="G249" s="6" t="s">
        <v>228</v>
      </c>
      <c r="H249" s="7">
        <v>150547</v>
      </c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spans="1:26" s="22" customFormat="1" ht="66" customHeight="1" x14ac:dyDescent="0.2">
      <c r="A250" s="6" t="s">
        <v>297</v>
      </c>
      <c r="B250" s="17" t="s">
        <v>40</v>
      </c>
      <c r="C250" s="17" t="s">
        <v>44</v>
      </c>
      <c r="D250" s="6" t="s">
        <v>7</v>
      </c>
      <c r="E250" s="10" t="s">
        <v>3</v>
      </c>
      <c r="F250" s="10" t="s">
        <v>58</v>
      </c>
      <c r="G250" s="6" t="s">
        <v>230</v>
      </c>
      <c r="H250" s="7">
        <v>50000</v>
      </c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spans="1:26" s="22" customFormat="1" ht="66" customHeight="1" x14ac:dyDescent="0.2">
      <c r="A251" s="6" t="s">
        <v>314</v>
      </c>
      <c r="B251" s="17" t="s">
        <v>40</v>
      </c>
      <c r="C251" s="17" t="s">
        <v>41</v>
      </c>
      <c r="D251" s="6" t="s">
        <v>6</v>
      </c>
      <c r="E251" s="10" t="s">
        <v>3</v>
      </c>
      <c r="F251" s="10" t="s">
        <v>315</v>
      </c>
      <c r="G251" s="6" t="s">
        <v>316</v>
      </c>
      <c r="H251" s="7">
        <v>50000</v>
      </c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spans="1:26" s="22" customFormat="1" ht="66" customHeight="1" x14ac:dyDescent="0.2">
      <c r="A252" s="6" t="s">
        <v>314</v>
      </c>
      <c r="B252" s="17" t="s">
        <v>40</v>
      </c>
      <c r="C252" s="17" t="s">
        <v>41</v>
      </c>
      <c r="D252" s="6" t="s">
        <v>7</v>
      </c>
      <c r="E252" s="10" t="s">
        <v>3</v>
      </c>
      <c r="F252" s="10" t="s">
        <v>317</v>
      </c>
      <c r="G252" s="6" t="s">
        <v>318</v>
      </c>
      <c r="H252" s="7">
        <v>50000</v>
      </c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spans="1:26" s="22" customFormat="1" ht="66" customHeight="1" x14ac:dyDescent="0.2">
      <c r="A253" s="6" t="s">
        <v>314</v>
      </c>
      <c r="B253" s="17" t="s">
        <v>40</v>
      </c>
      <c r="C253" s="17" t="s">
        <v>41</v>
      </c>
      <c r="D253" s="6" t="s">
        <v>4</v>
      </c>
      <c r="E253" s="10" t="s">
        <v>3</v>
      </c>
      <c r="F253" s="10" t="s">
        <v>319</v>
      </c>
      <c r="G253" s="36" t="s">
        <v>320</v>
      </c>
      <c r="H253" s="37">
        <v>40000</v>
      </c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spans="1:26" ht="66" customHeight="1" x14ac:dyDescent="0.2">
      <c r="A254" s="6" t="s">
        <v>314</v>
      </c>
      <c r="B254" s="17" t="s">
        <v>40</v>
      </c>
      <c r="C254" s="17" t="s">
        <v>41</v>
      </c>
      <c r="D254" s="6" t="s">
        <v>7</v>
      </c>
      <c r="E254" s="10" t="s">
        <v>3</v>
      </c>
      <c r="F254" s="10" t="s">
        <v>321</v>
      </c>
      <c r="G254" s="6" t="s">
        <v>322</v>
      </c>
      <c r="H254" s="7">
        <f>30000+12087</f>
        <v>42087</v>
      </c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66" customHeight="1" x14ac:dyDescent="0.2">
      <c r="A255" s="6" t="s">
        <v>314</v>
      </c>
      <c r="B255" s="17" t="s">
        <v>40</v>
      </c>
      <c r="C255" s="17" t="s">
        <v>41</v>
      </c>
      <c r="D255" s="6" t="s">
        <v>4</v>
      </c>
      <c r="E255" s="10" t="s">
        <v>3</v>
      </c>
      <c r="F255" s="10" t="s">
        <v>323</v>
      </c>
      <c r="G255" s="6" t="s">
        <v>324</v>
      </c>
      <c r="H255" s="7">
        <v>80000</v>
      </c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s="22" customFormat="1" ht="66" customHeight="1" x14ac:dyDescent="0.2">
      <c r="A256" s="6" t="s">
        <v>314</v>
      </c>
      <c r="B256" s="17" t="s">
        <v>40</v>
      </c>
      <c r="C256" s="17" t="s">
        <v>41</v>
      </c>
      <c r="D256" s="6" t="s">
        <v>4</v>
      </c>
      <c r="E256" s="10" t="s">
        <v>3</v>
      </c>
      <c r="F256" s="10" t="s">
        <v>325</v>
      </c>
      <c r="G256" s="38" t="s">
        <v>326</v>
      </c>
      <c r="H256" s="39">
        <v>30000</v>
      </c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spans="1:26" s="22" customFormat="1" ht="66" customHeight="1" x14ac:dyDescent="0.2">
      <c r="A257" s="6" t="s">
        <v>314</v>
      </c>
      <c r="B257" s="17" t="s">
        <v>40</v>
      </c>
      <c r="C257" s="17" t="s">
        <v>41</v>
      </c>
      <c r="D257" s="6" t="s">
        <v>7</v>
      </c>
      <c r="E257" s="10" t="s">
        <v>3</v>
      </c>
      <c r="F257" s="10" t="s">
        <v>327</v>
      </c>
      <c r="G257" s="6" t="s">
        <v>328</v>
      </c>
      <c r="H257" s="7">
        <f>132547+20000</f>
        <v>152547</v>
      </c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spans="1:26" s="22" customFormat="1" ht="66" customHeight="1" x14ac:dyDescent="0.2">
      <c r="A258" s="6" t="s">
        <v>314</v>
      </c>
      <c r="B258" s="17" t="s">
        <v>40</v>
      </c>
      <c r="C258" s="17" t="s">
        <v>41</v>
      </c>
      <c r="D258" s="6" t="s">
        <v>4</v>
      </c>
      <c r="E258" s="10" t="s">
        <v>3</v>
      </c>
      <c r="F258" s="10" t="s">
        <v>321</v>
      </c>
      <c r="G258" s="6" t="s">
        <v>67</v>
      </c>
      <c r="H258" s="7">
        <v>20000</v>
      </c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spans="1:26" s="22" customFormat="1" ht="66" customHeight="1" x14ac:dyDescent="0.2">
      <c r="A259" s="6" t="s">
        <v>314</v>
      </c>
      <c r="B259" s="17" t="s">
        <v>40</v>
      </c>
      <c r="C259" s="17" t="s">
        <v>44</v>
      </c>
      <c r="D259" s="6" t="s">
        <v>1</v>
      </c>
      <c r="E259" s="10" t="s">
        <v>2</v>
      </c>
      <c r="F259" s="10" t="s">
        <v>58</v>
      </c>
      <c r="G259" s="6" t="s">
        <v>539</v>
      </c>
      <c r="H259" s="7">
        <v>200000</v>
      </c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spans="1:26" s="22" customFormat="1" ht="66" customHeight="1" x14ac:dyDescent="0.2">
      <c r="A260" s="6" t="s">
        <v>314</v>
      </c>
      <c r="B260" s="17" t="s">
        <v>40</v>
      </c>
      <c r="C260" s="17" t="s">
        <v>41</v>
      </c>
      <c r="D260" s="6" t="s">
        <v>4</v>
      </c>
      <c r="E260" s="10" t="s">
        <v>3</v>
      </c>
      <c r="F260" s="10" t="s">
        <v>329</v>
      </c>
      <c r="G260" s="6" t="s">
        <v>330</v>
      </c>
      <c r="H260" s="7">
        <v>100000</v>
      </c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spans="1:26" s="22" customFormat="1" ht="66" customHeight="1" x14ac:dyDescent="0.2">
      <c r="A261" s="6" t="s">
        <v>314</v>
      </c>
      <c r="B261" s="17" t="s">
        <v>40</v>
      </c>
      <c r="C261" s="17" t="s">
        <v>41</v>
      </c>
      <c r="D261" s="6" t="s">
        <v>7</v>
      </c>
      <c r="E261" s="10" t="s">
        <v>3</v>
      </c>
      <c r="F261" s="10" t="s">
        <v>141</v>
      </c>
      <c r="G261" s="6" t="s">
        <v>331</v>
      </c>
      <c r="H261" s="7">
        <v>70000</v>
      </c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spans="1:26" s="22" customFormat="1" ht="66" customHeight="1" x14ac:dyDescent="0.2">
      <c r="A262" s="6" t="s">
        <v>314</v>
      </c>
      <c r="B262" s="17" t="s">
        <v>40</v>
      </c>
      <c r="C262" s="17" t="s">
        <v>41</v>
      </c>
      <c r="D262" s="6" t="s">
        <v>10</v>
      </c>
      <c r="E262" s="10" t="s">
        <v>3</v>
      </c>
      <c r="F262" s="10" t="s">
        <v>50</v>
      </c>
      <c r="G262" s="6" t="s">
        <v>51</v>
      </c>
      <c r="H262" s="7">
        <v>40000</v>
      </c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spans="1:26" s="22" customFormat="1" ht="66" customHeight="1" x14ac:dyDescent="0.2">
      <c r="A263" s="6" t="s">
        <v>314</v>
      </c>
      <c r="B263" s="17" t="s">
        <v>40</v>
      </c>
      <c r="C263" s="17" t="s">
        <v>41</v>
      </c>
      <c r="D263" s="6" t="s">
        <v>10</v>
      </c>
      <c r="E263" s="10" t="s">
        <v>3</v>
      </c>
      <c r="F263" s="10" t="s">
        <v>50</v>
      </c>
      <c r="G263" s="6" t="s">
        <v>52</v>
      </c>
      <c r="H263" s="7">
        <v>40000</v>
      </c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spans="1:26" s="22" customFormat="1" ht="66" customHeight="1" x14ac:dyDescent="0.2">
      <c r="A264" s="6" t="s">
        <v>314</v>
      </c>
      <c r="B264" s="17" t="s">
        <v>40</v>
      </c>
      <c r="C264" s="17" t="s">
        <v>41</v>
      </c>
      <c r="D264" s="6" t="s">
        <v>7</v>
      </c>
      <c r="E264" s="10" t="s">
        <v>3</v>
      </c>
      <c r="F264" s="10" t="s">
        <v>332</v>
      </c>
      <c r="G264" s="6" t="s">
        <v>333</v>
      </c>
      <c r="H264" s="7">
        <v>50000</v>
      </c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spans="1:26" s="22" customFormat="1" ht="66" customHeight="1" x14ac:dyDescent="0.2">
      <c r="A265" s="6" t="s">
        <v>314</v>
      </c>
      <c r="B265" s="17" t="s">
        <v>40</v>
      </c>
      <c r="C265" s="17" t="s">
        <v>41</v>
      </c>
      <c r="D265" s="6" t="s">
        <v>7</v>
      </c>
      <c r="E265" s="10" t="s">
        <v>3</v>
      </c>
      <c r="F265" s="10" t="s">
        <v>334</v>
      </c>
      <c r="G265" s="6" t="s">
        <v>335</v>
      </c>
      <c r="H265" s="7">
        <v>40000</v>
      </c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spans="1:26" s="22" customFormat="1" ht="66" customHeight="1" x14ac:dyDescent="0.2">
      <c r="A266" s="6" t="s">
        <v>314</v>
      </c>
      <c r="B266" s="17" t="s">
        <v>40</v>
      </c>
      <c r="C266" s="17" t="s">
        <v>41</v>
      </c>
      <c r="D266" s="6" t="s">
        <v>4</v>
      </c>
      <c r="E266" s="10" t="s">
        <v>3</v>
      </c>
      <c r="F266" s="10" t="s">
        <v>308</v>
      </c>
      <c r="G266" s="6" t="s">
        <v>336</v>
      </c>
      <c r="H266" s="7">
        <v>40000</v>
      </c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spans="1:26" s="22" customFormat="1" ht="66" customHeight="1" x14ac:dyDescent="0.2">
      <c r="A267" s="6" t="s">
        <v>314</v>
      </c>
      <c r="B267" s="17" t="s">
        <v>40</v>
      </c>
      <c r="C267" s="17" t="s">
        <v>41</v>
      </c>
      <c r="D267" s="6" t="s">
        <v>4</v>
      </c>
      <c r="E267" s="10" t="s">
        <v>3</v>
      </c>
      <c r="F267" s="10" t="s">
        <v>72</v>
      </c>
      <c r="G267" s="6" t="s">
        <v>337</v>
      </c>
      <c r="H267" s="7">
        <v>20000</v>
      </c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spans="1:26" s="22" customFormat="1" ht="66" customHeight="1" x14ac:dyDescent="0.2">
      <c r="A268" s="6" t="s">
        <v>314</v>
      </c>
      <c r="B268" s="17" t="s">
        <v>40</v>
      </c>
      <c r="C268" s="17" t="s">
        <v>44</v>
      </c>
      <c r="D268" s="6" t="s">
        <v>7</v>
      </c>
      <c r="E268" s="10" t="s">
        <v>3</v>
      </c>
      <c r="F268" s="10" t="s">
        <v>58</v>
      </c>
      <c r="G268" s="6" t="s">
        <v>338</v>
      </c>
      <c r="H268" s="7">
        <v>40000</v>
      </c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spans="1:26" s="22" customFormat="1" ht="66" customHeight="1" x14ac:dyDescent="0.2">
      <c r="A269" s="6" t="s">
        <v>314</v>
      </c>
      <c r="B269" s="17" t="s">
        <v>40</v>
      </c>
      <c r="C269" s="17" t="s">
        <v>44</v>
      </c>
      <c r="D269" s="6" t="s">
        <v>7</v>
      </c>
      <c r="E269" s="10" t="s">
        <v>3</v>
      </c>
      <c r="F269" s="10" t="s">
        <v>58</v>
      </c>
      <c r="G269" s="6" t="s">
        <v>339</v>
      </c>
      <c r="H269" s="7">
        <v>80000</v>
      </c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spans="1:26" s="22" customFormat="1" ht="66" customHeight="1" x14ac:dyDescent="0.2">
      <c r="A270" s="6" t="s">
        <v>314</v>
      </c>
      <c r="B270" s="17" t="s">
        <v>40</v>
      </c>
      <c r="C270" s="17" t="s">
        <v>44</v>
      </c>
      <c r="D270" s="6" t="s">
        <v>7</v>
      </c>
      <c r="E270" s="10" t="s">
        <v>3</v>
      </c>
      <c r="F270" s="10" t="s">
        <v>58</v>
      </c>
      <c r="G270" s="6" t="s">
        <v>340</v>
      </c>
      <c r="H270" s="7">
        <v>30000</v>
      </c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spans="1:26" ht="66" customHeight="1" x14ac:dyDescent="0.2">
      <c r="A271" s="8" t="s">
        <v>314</v>
      </c>
      <c r="B271" s="23" t="s">
        <v>40</v>
      </c>
      <c r="C271" s="23" t="s">
        <v>44</v>
      </c>
      <c r="D271" s="8" t="s">
        <v>4</v>
      </c>
      <c r="E271" s="10" t="s">
        <v>3</v>
      </c>
      <c r="F271" s="10" t="s">
        <v>58</v>
      </c>
      <c r="G271" s="8" t="s">
        <v>341</v>
      </c>
      <c r="H271" s="24">
        <v>20000</v>
      </c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s="22" customFormat="1" ht="66" customHeight="1" x14ac:dyDescent="0.2">
      <c r="A272" s="6" t="s">
        <v>314</v>
      </c>
      <c r="B272" s="17" t="s">
        <v>40</v>
      </c>
      <c r="C272" s="17" t="s">
        <v>44</v>
      </c>
      <c r="D272" s="6" t="s">
        <v>4</v>
      </c>
      <c r="E272" s="10" t="s">
        <v>3</v>
      </c>
      <c r="F272" s="10" t="s">
        <v>58</v>
      </c>
      <c r="G272" s="6" t="s">
        <v>342</v>
      </c>
      <c r="H272" s="7">
        <v>20000</v>
      </c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spans="1:26" s="22" customFormat="1" ht="66" customHeight="1" x14ac:dyDescent="0.2">
      <c r="A273" s="6" t="s">
        <v>314</v>
      </c>
      <c r="B273" s="17" t="s">
        <v>40</v>
      </c>
      <c r="C273" s="17" t="s">
        <v>44</v>
      </c>
      <c r="D273" s="6" t="s">
        <v>16</v>
      </c>
      <c r="E273" s="10" t="s">
        <v>3</v>
      </c>
      <c r="F273" s="10" t="s">
        <v>58</v>
      </c>
      <c r="G273" s="6" t="s">
        <v>343</v>
      </c>
      <c r="H273" s="7">
        <v>30000</v>
      </c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spans="1:26" s="22" customFormat="1" ht="66" customHeight="1" x14ac:dyDescent="0.2">
      <c r="A274" s="6" t="s">
        <v>314</v>
      </c>
      <c r="B274" s="17" t="s">
        <v>40</v>
      </c>
      <c r="C274" s="17" t="s">
        <v>41</v>
      </c>
      <c r="D274" s="6" t="s">
        <v>7</v>
      </c>
      <c r="E274" s="10" t="s">
        <v>3</v>
      </c>
      <c r="F274" s="10" t="s">
        <v>344</v>
      </c>
      <c r="G274" s="6" t="s">
        <v>345</v>
      </c>
      <c r="H274" s="7">
        <v>60000</v>
      </c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spans="1:26" s="22" customFormat="1" ht="66" customHeight="1" x14ac:dyDescent="0.2">
      <c r="A275" s="6" t="s">
        <v>346</v>
      </c>
      <c r="B275" s="17" t="s">
        <v>40</v>
      </c>
      <c r="C275" s="17" t="s">
        <v>41</v>
      </c>
      <c r="D275" s="6" t="s">
        <v>4</v>
      </c>
      <c r="E275" s="10" t="s">
        <v>2</v>
      </c>
      <c r="F275" s="10" t="s">
        <v>170</v>
      </c>
      <c r="G275" s="6" t="s">
        <v>347</v>
      </c>
      <c r="H275" s="7">
        <v>120547</v>
      </c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spans="1:26" s="22" customFormat="1" ht="66" customHeight="1" x14ac:dyDescent="0.2">
      <c r="A276" s="6" t="s">
        <v>346</v>
      </c>
      <c r="B276" s="17" t="s">
        <v>40</v>
      </c>
      <c r="C276" s="17" t="s">
        <v>41</v>
      </c>
      <c r="D276" s="6" t="s">
        <v>4</v>
      </c>
      <c r="E276" s="10" t="s">
        <v>3</v>
      </c>
      <c r="F276" s="10" t="s">
        <v>152</v>
      </c>
      <c r="G276" s="6" t="s">
        <v>348</v>
      </c>
      <c r="H276" s="7">
        <v>25000</v>
      </c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spans="1:26" s="22" customFormat="1" ht="66" customHeight="1" x14ac:dyDescent="0.2">
      <c r="A277" s="6" t="s">
        <v>346</v>
      </c>
      <c r="B277" s="17" t="s">
        <v>40</v>
      </c>
      <c r="C277" s="17" t="s">
        <v>41</v>
      </c>
      <c r="D277" s="6" t="s">
        <v>7</v>
      </c>
      <c r="E277" s="10" t="s">
        <v>3</v>
      </c>
      <c r="F277" s="10" t="s">
        <v>99</v>
      </c>
      <c r="G277" s="6" t="s">
        <v>67</v>
      </c>
      <c r="H277" s="7">
        <v>40000</v>
      </c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spans="1:26" s="22" customFormat="1" ht="66" customHeight="1" x14ac:dyDescent="0.2">
      <c r="A278" s="6" t="s">
        <v>346</v>
      </c>
      <c r="B278" s="17" t="s">
        <v>40</v>
      </c>
      <c r="C278" s="17" t="s">
        <v>41</v>
      </c>
      <c r="D278" s="6" t="s">
        <v>6</v>
      </c>
      <c r="E278" s="10" t="s">
        <v>3</v>
      </c>
      <c r="F278" s="10" t="s">
        <v>102</v>
      </c>
      <c r="G278" s="6" t="s">
        <v>349</v>
      </c>
      <c r="H278" s="7">
        <v>50000</v>
      </c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spans="1:26" s="22" customFormat="1" ht="66" customHeight="1" x14ac:dyDescent="0.2">
      <c r="A279" s="6" t="s">
        <v>346</v>
      </c>
      <c r="B279" s="17" t="s">
        <v>40</v>
      </c>
      <c r="C279" s="17" t="s">
        <v>41</v>
      </c>
      <c r="D279" s="6" t="s">
        <v>6</v>
      </c>
      <c r="E279" s="10" t="s">
        <v>3</v>
      </c>
      <c r="F279" s="10" t="s">
        <v>350</v>
      </c>
      <c r="G279" s="6" t="s">
        <v>351</v>
      </c>
      <c r="H279" s="7">
        <v>50000</v>
      </c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spans="1:26" s="22" customFormat="1" ht="66" customHeight="1" x14ac:dyDescent="0.2">
      <c r="A280" s="6" t="s">
        <v>346</v>
      </c>
      <c r="B280" s="17" t="s">
        <v>40</v>
      </c>
      <c r="C280" s="17" t="s">
        <v>44</v>
      </c>
      <c r="D280" s="6" t="s">
        <v>7</v>
      </c>
      <c r="E280" s="10" t="s">
        <v>3</v>
      </c>
      <c r="F280" s="10" t="s">
        <v>58</v>
      </c>
      <c r="G280" s="6" t="s">
        <v>8</v>
      </c>
      <c r="H280" s="7">
        <f>125000+32087</f>
        <v>157087</v>
      </c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spans="1:26" s="22" customFormat="1" ht="66" customHeight="1" x14ac:dyDescent="0.2">
      <c r="A281" s="6" t="s">
        <v>346</v>
      </c>
      <c r="B281" s="17" t="s">
        <v>40</v>
      </c>
      <c r="C281" s="17" t="s">
        <v>44</v>
      </c>
      <c r="D281" s="6" t="s">
        <v>7</v>
      </c>
      <c r="E281" s="10" t="s">
        <v>3</v>
      </c>
      <c r="F281" s="10" t="s">
        <v>58</v>
      </c>
      <c r="G281" s="6" t="s">
        <v>352</v>
      </c>
      <c r="H281" s="7">
        <v>133000</v>
      </c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spans="1:26" s="22" customFormat="1" ht="66" customHeight="1" x14ac:dyDescent="0.2">
      <c r="A282" s="6" t="s">
        <v>346</v>
      </c>
      <c r="B282" s="17" t="s">
        <v>40</v>
      </c>
      <c r="C282" s="17" t="s">
        <v>44</v>
      </c>
      <c r="D282" s="6" t="s">
        <v>10</v>
      </c>
      <c r="E282" s="10" t="s">
        <v>3</v>
      </c>
      <c r="F282" s="10" t="s">
        <v>58</v>
      </c>
      <c r="G282" s="6" t="s">
        <v>353</v>
      </c>
      <c r="H282" s="7">
        <v>100000</v>
      </c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spans="1:26" s="22" customFormat="1" ht="66" customHeight="1" x14ac:dyDescent="0.2">
      <c r="A283" s="6" t="s">
        <v>346</v>
      </c>
      <c r="B283" s="17" t="s">
        <v>40</v>
      </c>
      <c r="C283" s="17" t="s">
        <v>44</v>
      </c>
      <c r="D283" s="6" t="s">
        <v>5</v>
      </c>
      <c r="E283" s="10" t="s">
        <v>3</v>
      </c>
      <c r="F283" s="10" t="s">
        <v>58</v>
      </c>
      <c r="G283" s="6" t="s">
        <v>354</v>
      </c>
      <c r="H283" s="7">
        <v>125000</v>
      </c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spans="1:26" s="22" customFormat="1" ht="66" customHeight="1" x14ac:dyDescent="0.2">
      <c r="A284" s="6" t="s">
        <v>346</v>
      </c>
      <c r="B284" s="17" t="s">
        <v>40</v>
      </c>
      <c r="C284" s="17" t="s">
        <v>44</v>
      </c>
      <c r="D284" s="6" t="s">
        <v>5</v>
      </c>
      <c r="E284" s="10" t="s">
        <v>3</v>
      </c>
      <c r="F284" s="10" t="s">
        <v>58</v>
      </c>
      <c r="G284" s="6" t="s">
        <v>355</v>
      </c>
      <c r="H284" s="7">
        <v>90000</v>
      </c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spans="1:26" s="22" customFormat="1" ht="66" customHeight="1" x14ac:dyDescent="0.2">
      <c r="A285" s="6" t="s">
        <v>346</v>
      </c>
      <c r="B285" s="17" t="s">
        <v>40</v>
      </c>
      <c r="C285" s="17" t="s">
        <v>44</v>
      </c>
      <c r="D285" s="6" t="s">
        <v>5</v>
      </c>
      <c r="E285" s="10" t="s">
        <v>2</v>
      </c>
      <c r="F285" s="10" t="s">
        <v>58</v>
      </c>
      <c r="G285" s="6" t="s">
        <v>356</v>
      </c>
      <c r="H285" s="7">
        <v>100000</v>
      </c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spans="1:26" s="22" customFormat="1" ht="66" customHeight="1" x14ac:dyDescent="0.2">
      <c r="A286" s="6" t="s">
        <v>346</v>
      </c>
      <c r="B286" s="17" t="s">
        <v>40</v>
      </c>
      <c r="C286" s="17" t="s">
        <v>44</v>
      </c>
      <c r="D286" s="6" t="s">
        <v>4</v>
      </c>
      <c r="E286" s="10" t="s">
        <v>3</v>
      </c>
      <c r="F286" s="10" t="s">
        <v>58</v>
      </c>
      <c r="G286" s="6" t="s">
        <v>357</v>
      </c>
      <c r="H286" s="7">
        <v>244000</v>
      </c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spans="1:26" s="22" customFormat="1" ht="66" customHeight="1" x14ac:dyDescent="0.2">
      <c r="A287" s="6" t="s">
        <v>346</v>
      </c>
      <c r="B287" s="17" t="s">
        <v>40</v>
      </c>
      <c r="C287" s="17" t="s">
        <v>44</v>
      </c>
      <c r="D287" s="6" t="s">
        <v>4</v>
      </c>
      <c r="E287" s="10" t="s">
        <v>3</v>
      </c>
      <c r="F287" s="10" t="s">
        <v>58</v>
      </c>
      <c r="G287" s="6" t="s">
        <v>358</v>
      </c>
      <c r="H287" s="7">
        <v>50000</v>
      </c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spans="1:26" s="22" customFormat="1" ht="66" customHeight="1" x14ac:dyDescent="0.2">
      <c r="A288" s="6" t="s">
        <v>346</v>
      </c>
      <c r="B288" s="17" t="s">
        <v>40</v>
      </c>
      <c r="C288" s="17" t="s">
        <v>44</v>
      </c>
      <c r="D288" s="6" t="s">
        <v>16</v>
      </c>
      <c r="E288" s="10" t="s">
        <v>3</v>
      </c>
      <c r="F288" s="10" t="s">
        <v>58</v>
      </c>
      <c r="G288" s="6" t="s">
        <v>359</v>
      </c>
      <c r="H288" s="7">
        <v>60000</v>
      </c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spans="1:26" s="22" customFormat="1" ht="66" customHeight="1" x14ac:dyDescent="0.2">
      <c r="A289" s="6" t="s">
        <v>360</v>
      </c>
      <c r="B289" s="17" t="s">
        <v>40</v>
      </c>
      <c r="C289" s="17" t="s">
        <v>41</v>
      </c>
      <c r="D289" s="6" t="s">
        <v>4</v>
      </c>
      <c r="E289" s="10" t="s">
        <v>3</v>
      </c>
      <c r="F289" s="10" t="s">
        <v>170</v>
      </c>
      <c r="G289" s="6" t="s">
        <v>361</v>
      </c>
      <c r="H289" s="7">
        <v>100000</v>
      </c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spans="1:26" s="22" customFormat="1" ht="66" customHeight="1" x14ac:dyDescent="0.2">
      <c r="A290" s="6" t="s">
        <v>360</v>
      </c>
      <c r="B290" s="17" t="s">
        <v>40</v>
      </c>
      <c r="C290" s="17" t="s">
        <v>41</v>
      </c>
      <c r="D290" s="6" t="s">
        <v>4</v>
      </c>
      <c r="E290" s="10" t="s">
        <v>2</v>
      </c>
      <c r="F290" s="10" t="s">
        <v>170</v>
      </c>
      <c r="G290" s="6" t="s">
        <v>362</v>
      </c>
      <c r="H290" s="7">
        <v>90000</v>
      </c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spans="1:26" ht="66" customHeight="1" x14ac:dyDescent="0.2">
      <c r="A291" s="8" t="s">
        <v>360</v>
      </c>
      <c r="B291" s="23" t="s">
        <v>40</v>
      </c>
      <c r="C291" s="23" t="s">
        <v>41</v>
      </c>
      <c r="D291" s="8" t="s">
        <v>4</v>
      </c>
      <c r="E291" s="10" t="s">
        <v>3</v>
      </c>
      <c r="F291" s="10" t="s">
        <v>300</v>
      </c>
      <c r="G291" s="8" t="s">
        <v>363</v>
      </c>
      <c r="H291" s="24">
        <v>20000</v>
      </c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s="22" customFormat="1" ht="76.5" x14ac:dyDescent="0.2">
      <c r="A292" s="6" t="s">
        <v>360</v>
      </c>
      <c r="B292" s="17" t="s">
        <v>40</v>
      </c>
      <c r="C292" s="17" t="s">
        <v>41</v>
      </c>
      <c r="D292" s="6" t="s">
        <v>10</v>
      </c>
      <c r="E292" s="10" t="s">
        <v>3</v>
      </c>
      <c r="F292" s="10" t="s">
        <v>102</v>
      </c>
      <c r="G292" s="6" t="s">
        <v>364</v>
      </c>
      <c r="H292" s="7">
        <v>30000</v>
      </c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spans="1:26" s="22" customFormat="1" ht="66" customHeight="1" x14ac:dyDescent="0.2">
      <c r="A293" s="6" t="s">
        <v>360</v>
      </c>
      <c r="B293" s="17" t="s">
        <v>40</v>
      </c>
      <c r="C293" s="17" t="s">
        <v>44</v>
      </c>
      <c r="D293" s="6" t="s">
        <v>1</v>
      </c>
      <c r="E293" s="10" t="s">
        <v>2</v>
      </c>
      <c r="F293" s="10" t="s">
        <v>58</v>
      </c>
      <c r="G293" s="6" t="s">
        <v>539</v>
      </c>
      <c r="H293" s="7">
        <v>600000</v>
      </c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spans="1:26" s="22" customFormat="1" ht="66" customHeight="1" x14ac:dyDescent="0.2">
      <c r="A294" s="6" t="s">
        <v>360</v>
      </c>
      <c r="B294" s="17" t="s">
        <v>40</v>
      </c>
      <c r="C294" s="17" t="s">
        <v>41</v>
      </c>
      <c r="D294" s="6" t="s">
        <v>10</v>
      </c>
      <c r="E294" s="10" t="s">
        <v>3</v>
      </c>
      <c r="F294" s="10" t="s">
        <v>50</v>
      </c>
      <c r="G294" s="6" t="s">
        <v>51</v>
      </c>
      <c r="H294" s="7">
        <f>250000+32087</f>
        <v>282087</v>
      </c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spans="1:26" s="22" customFormat="1" ht="66" customHeight="1" x14ac:dyDescent="0.2">
      <c r="A295" s="6" t="s">
        <v>360</v>
      </c>
      <c r="B295" s="17" t="s">
        <v>40</v>
      </c>
      <c r="C295" s="17" t="s">
        <v>41</v>
      </c>
      <c r="D295" s="6" t="s">
        <v>10</v>
      </c>
      <c r="E295" s="10" t="s">
        <v>3</v>
      </c>
      <c r="F295" s="10" t="s">
        <v>50</v>
      </c>
      <c r="G295" s="6" t="s">
        <v>52</v>
      </c>
      <c r="H295" s="7">
        <v>40000</v>
      </c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spans="1:26" s="22" customFormat="1" ht="76.5" x14ac:dyDescent="0.2">
      <c r="A296" s="6" t="s">
        <v>360</v>
      </c>
      <c r="B296" s="17" t="s">
        <v>40</v>
      </c>
      <c r="C296" s="17" t="s">
        <v>44</v>
      </c>
      <c r="D296" s="6" t="s">
        <v>7</v>
      </c>
      <c r="E296" s="10" t="s">
        <v>3</v>
      </c>
      <c r="F296" s="10" t="s">
        <v>58</v>
      </c>
      <c r="G296" s="6" t="s">
        <v>365</v>
      </c>
      <c r="H296" s="7">
        <v>100000</v>
      </c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spans="1:26" s="22" customFormat="1" ht="66" customHeight="1" x14ac:dyDescent="0.2">
      <c r="A297" s="6" t="s">
        <v>360</v>
      </c>
      <c r="B297" s="17" t="s">
        <v>40</v>
      </c>
      <c r="C297" s="17" t="s">
        <v>44</v>
      </c>
      <c r="D297" s="6" t="s">
        <v>118</v>
      </c>
      <c r="E297" s="10" t="s">
        <v>3</v>
      </c>
      <c r="F297" s="10" t="s">
        <v>58</v>
      </c>
      <c r="G297" s="6" t="s">
        <v>366</v>
      </c>
      <c r="H297" s="7">
        <v>60000</v>
      </c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spans="1:26" s="22" customFormat="1" ht="66" customHeight="1" x14ac:dyDescent="0.2">
      <c r="A298" s="6" t="s">
        <v>360</v>
      </c>
      <c r="B298" s="17" t="s">
        <v>40</v>
      </c>
      <c r="C298" s="17" t="s">
        <v>41</v>
      </c>
      <c r="D298" s="6" t="s">
        <v>4</v>
      </c>
      <c r="E298" s="10" t="s">
        <v>3</v>
      </c>
      <c r="F298" s="10" t="s">
        <v>150</v>
      </c>
      <c r="G298" s="6" t="s">
        <v>367</v>
      </c>
      <c r="H298" s="7">
        <v>22547</v>
      </c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spans="1:26" s="22" customFormat="1" ht="127.5" x14ac:dyDescent="0.2">
      <c r="A299" s="6" t="s">
        <v>368</v>
      </c>
      <c r="B299" s="17" t="s">
        <v>40</v>
      </c>
      <c r="C299" s="17" t="s">
        <v>41</v>
      </c>
      <c r="D299" s="6" t="s">
        <v>4</v>
      </c>
      <c r="E299" s="10" t="s">
        <v>3</v>
      </c>
      <c r="F299" s="10" t="s">
        <v>325</v>
      </c>
      <c r="G299" s="6" t="s">
        <v>369</v>
      </c>
      <c r="H299" s="7">
        <v>50000</v>
      </c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spans="1:26" s="22" customFormat="1" ht="66" customHeight="1" x14ac:dyDescent="0.2">
      <c r="A300" s="6" t="s">
        <v>368</v>
      </c>
      <c r="B300" s="17" t="s">
        <v>40</v>
      </c>
      <c r="C300" s="17" t="s">
        <v>41</v>
      </c>
      <c r="D300" s="6" t="s">
        <v>10</v>
      </c>
      <c r="E300" s="10" t="s">
        <v>3</v>
      </c>
      <c r="F300" s="10" t="s">
        <v>109</v>
      </c>
      <c r="G300" s="6" t="s">
        <v>542</v>
      </c>
      <c r="H300" s="7">
        <v>50000</v>
      </c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spans="1:26" s="22" customFormat="1" ht="66" customHeight="1" x14ac:dyDescent="0.2">
      <c r="A301" s="6" t="s">
        <v>368</v>
      </c>
      <c r="B301" s="17" t="s">
        <v>40</v>
      </c>
      <c r="C301" s="17" t="s">
        <v>44</v>
      </c>
      <c r="D301" s="6" t="s">
        <v>1</v>
      </c>
      <c r="E301" s="10" t="s">
        <v>2</v>
      </c>
      <c r="F301" s="10" t="s">
        <v>58</v>
      </c>
      <c r="G301" s="6" t="s">
        <v>539</v>
      </c>
      <c r="H301" s="7">
        <v>150000</v>
      </c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spans="1:26" s="22" customFormat="1" ht="66" customHeight="1" x14ac:dyDescent="0.2">
      <c r="A302" s="6" t="s">
        <v>368</v>
      </c>
      <c r="B302" s="17" t="s">
        <v>40</v>
      </c>
      <c r="C302" s="17" t="s">
        <v>41</v>
      </c>
      <c r="D302" s="6" t="s">
        <v>7</v>
      </c>
      <c r="E302" s="10" t="s">
        <v>2</v>
      </c>
      <c r="F302" s="10" t="s">
        <v>370</v>
      </c>
      <c r="G302" s="6" t="s">
        <v>371</v>
      </c>
      <c r="H302" s="7">
        <v>50000</v>
      </c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spans="1:26" s="22" customFormat="1" ht="66" customHeight="1" x14ac:dyDescent="0.2">
      <c r="A303" s="6" t="s">
        <v>368</v>
      </c>
      <c r="B303" s="17" t="s">
        <v>40</v>
      </c>
      <c r="C303" s="17" t="s">
        <v>41</v>
      </c>
      <c r="D303" s="6" t="s">
        <v>10</v>
      </c>
      <c r="E303" s="10" t="s">
        <v>3</v>
      </c>
      <c r="F303" s="10" t="s">
        <v>66</v>
      </c>
      <c r="G303" s="6" t="s">
        <v>372</v>
      </c>
      <c r="H303" s="7">
        <v>52600</v>
      </c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spans="1:26" s="22" customFormat="1" ht="66" customHeight="1" x14ac:dyDescent="0.2">
      <c r="A304" s="6" t="s">
        <v>368</v>
      </c>
      <c r="B304" s="17" t="s">
        <v>40</v>
      </c>
      <c r="C304" s="17" t="s">
        <v>41</v>
      </c>
      <c r="D304" s="6" t="s">
        <v>10</v>
      </c>
      <c r="E304" s="10" t="s">
        <v>3</v>
      </c>
      <c r="F304" s="10" t="s">
        <v>50</v>
      </c>
      <c r="G304" s="6" t="s">
        <v>52</v>
      </c>
      <c r="H304" s="7">
        <v>100000</v>
      </c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spans="1:26" s="22" customFormat="1" ht="66" customHeight="1" x14ac:dyDescent="0.2">
      <c r="A305" s="6" t="s">
        <v>368</v>
      </c>
      <c r="B305" s="17" t="s">
        <v>40</v>
      </c>
      <c r="C305" s="17" t="s">
        <v>41</v>
      </c>
      <c r="D305" s="6" t="s">
        <v>4</v>
      </c>
      <c r="E305" s="10" t="s">
        <v>2</v>
      </c>
      <c r="F305" s="10" t="s">
        <v>189</v>
      </c>
      <c r="G305" s="6" t="s">
        <v>373</v>
      </c>
      <c r="H305" s="7">
        <v>70000</v>
      </c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spans="1:26" s="22" customFormat="1" ht="66" customHeight="1" x14ac:dyDescent="0.2">
      <c r="A306" s="6" t="s">
        <v>368</v>
      </c>
      <c r="B306" s="17" t="s">
        <v>40</v>
      </c>
      <c r="C306" s="17" t="s">
        <v>41</v>
      </c>
      <c r="D306" s="6" t="s">
        <v>4</v>
      </c>
      <c r="E306" s="10" t="s">
        <v>2</v>
      </c>
      <c r="F306" s="10" t="s">
        <v>146</v>
      </c>
      <c r="G306" s="6" t="s">
        <v>374</v>
      </c>
      <c r="H306" s="7">
        <v>65000</v>
      </c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spans="1:26" s="22" customFormat="1" ht="66" customHeight="1" x14ac:dyDescent="0.2">
      <c r="A307" s="6" t="s">
        <v>368</v>
      </c>
      <c r="B307" s="17" t="s">
        <v>40</v>
      </c>
      <c r="C307" s="17" t="s">
        <v>44</v>
      </c>
      <c r="D307" s="6" t="s">
        <v>1</v>
      </c>
      <c r="E307" s="10" t="s">
        <v>2</v>
      </c>
      <c r="F307" s="10" t="s">
        <v>58</v>
      </c>
      <c r="G307" s="6" t="s">
        <v>375</v>
      </c>
      <c r="H307" s="7">
        <v>259947</v>
      </c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spans="1:26" s="22" customFormat="1" ht="66" customHeight="1" x14ac:dyDescent="0.2">
      <c r="A308" s="6" t="s">
        <v>368</v>
      </c>
      <c r="B308" s="17" t="s">
        <v>40</v>
      </c>
      <c r="C308" s="17" t="s">
        <v>44</v>
      </c>
      <c r="D308" s="6" t="s">
        <v>7</v>
      </c>
      <c r="E308" s="10" t="s">
        <v>3</v>
      </c>
      <c r="F308" s="10" t="s">
        <v>58</v>
      </c>
      <c r="G308" s="6" t="s">
        <v>8</v>
      </c>
      <c r="H308" s="7">
        <v>185000</v>
      </c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spans="1:26" s="22" customFormat="1" ht="66" customHeight="1" x14ac:dyDescent="0.2">
      <c r="A309" s="6" t="s">
        <v>368</v>
      </c>
      <c r="B309" s="17" t="s">
        <v>40</v>
      </c>
      <c r="C309" s="17" t="s">
        <v>44</v>
      </c>
      <c r="D309" s="6" t="s">
        <v>10</v>
      </c>
      <c r="E309" s="10" t="s">
        <v>2</v>
      </c>
      <c r="F309" s="10" t="s">
        <v>58</v>
      </c>
      <c r="G309" s="6" t="s">
        <v>376</v>
      </c>
      <c r="H309" s="7">
        <f>50000+32087</f>
        <v>82087</v>
      </c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spans="1:26" s="22" customFormat="1" ht="66" customHeight="1" x14ac:dyDescent="0.2">
      <c r="A310" s="6" t="s">
        <v>368</v>
      </c>
      <c r="B310" s="17" t="s">
        <v>40</v>
      </c>
      <c r="C310" s="17" t="s">
        <v>44</v>
      </c>
      <c r="D310" s="6" t="s">
        <v>10</v>
      </c>
      <c r="E310" s="10" t="s">
        <v>3</v>
      </c>
      <c r="F310" s="10" t="s">
        <v>58</v>
      </c>
      <c r="G310" s="6" t="s">
        <v>377</v>
      </c>
      <c r="H310" s="7">
        <v>50000</v>
      </c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spans="1:26" s="22" customFormat="1" ht="66" customHeight="1" x14ac:dyDescent="0.2">
      <c r="A311" s="6" t="s">
        <v>368</v>
      </c>
      <c r="B311" s="17" t="s">
        <v>40</v>
      </c>
      <c r="C311" s="17" t="s">
        <v>44</v>
      </c>
      <c r="D311" s="6" t="s">
        <v>10</v>
      </c>
      <c r="E311" s="10" t="s">
        <v>3</v>
      </c>
      <c r="F311" s="10" t="s">
        <v>58</v>
      </c>
      <c r="G311" s="6" t="s">
        <v>378</v>
      </c>
      <c r="H311" s="7">
        <v>150000</v>
      </c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spans="1:26" s="22" customFormat="1" ht="66" customHeight="1" x14ac:dyDescent="0.2">
      <c r="A312" s="6" t="s">
        <v>368</v>
      </c>
      <c r="B312" s="17" t="s">
        <v>40</v>
      </c>
      <c r="C312" s="17" t="s">
        <v>44</v>
      </c>
      <c r="D312" s="6" t="s">
        <v>4</v>
      </c>
      <c r="E312" s="10" t="s">
        <v>3</v>
      </c>
      <c r="F312" s="10" t="s">
        <v>58</v>
      </c>
      <c r="G312" s="6" t="s">
        <v>379</v>
      </c>
      <c r="H312" s="7">
        <v>30000</v>
      </c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spans="1:26" s="22" customFormat="1" ht="66" customHeight="1" x14ac:dyDescent="0.2">
      <c r="A313" s="6" t="s">
        <v>380</v>
      </c>
      <c r="B313" s="17" t="s">
        <v>40</v>
      </c>
      <c r="C313" s="17" t="s">
        <v>69</v>
      </c>
      <c r="D313" s="6" t="s">
        <v>4</v>
      </c>
      <c r="E313" s="10" t="s">
        <v>3</v>
      </c>
      <c r="F313" s="10" t="s">
        <v>170</v>
      </c>
      <c r="G313" s="6" t="s">
        <v>381</v>
      </c>
      <c r="H313" s="7">
        <f>204000+32087</f>
        <v>236087</v>
      </c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spans="1:26" ht="66" customHeight="1" x14ac:dyDescent="0.2">
      <c r="A314" s="8" t="s">
        <v>380</v>
      </c>
      <c r="B314" s="23" t="s">
        <v>40</v>
      </c>
      <c r="C314" s="23" t="s">
        <v>69</v>
      </c>
      <c r="D314" s="8" t="s">
        <v>4</v>
      </c>
      <c r="E314" s="10" t="s">
        <v>2</v>
      </c>
      <c r="F314" s="10" t="s">
        <v>382</v>
      </c>
      <c r="G314" s="8" t="s">
        <v>383</v>
      </c>
      <c r="H314" s="24">
        <v>80000</v>
      </c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s="22" customFormat="1" ht="66" customHeight="1" x14ac:dyDescent="0.2">
      <c r="A315" s="6" t="s">
        <v>380</v>
      </c>
      <c r="B315" s="17" t="s">
        <v>40</v>
      </c>
      <c r="C315" s="17" t="s">
        <v>69</v>
      </c>
      <c r="D315" s="6" t="s">
        <v>5</v>
      </c>
      <c r="E315" s="10" t="s">
        <v>3</v>
      </c>
      <c r="F315" s="10" t="s">
        <v>107</v>
      </c>
      <c r="G315" s="6" t="s">
        <v>384</v>
      </c>
      <c r="H315" s="7">
        <v>21000</v>
      </c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spans="1:26" s="22" customFormat="1" ht="66" customHeight="1" x14ac:dyDescent="0.2">
      <c r="A316" s="6" t="s">
        <v>380</v>
      </c>
      <c r="B316" s="17" t="s">
        <v>40</v>
      </c>
      <c r="C316" s="17" t="s">
        <v>69</v>
      </c>
      <c r="D316" s="6" t="s">
        <v>18</v>
      </c>
      <c r="E316" s="30" t="s">
        <v>3</v>
      </c>
      <c r="F316" s="10" t="s">
        <v>549</v>
      </c>
      <c r="G316" s="6" t="s">
        <v>551</v>
      </c>
      <c r="H316" s="7">
        <v>200000</v>
      </c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spans="1:26" s="22" customFormat="1" ht="66" customHeight="1" x14ac:dyDescent="0.2">
      <c r="A317" s="6" t="s">
        <v>380</v>
      </c>
      <c r="B317" s="17" t="s">
        <v>40</v>
      </c>
      <c r="C317" s="17" t="s">
        <v>69</v>
      </c>
      <c r="D317" s="6" t="s">
        <v>4</v>
      </c>
      <c r="E317" s="10" t="s">
        <v>3</v>
      </c>
      <c r="F317" s="10" t="s">
        <v>205</v>
      </c>
      <c r="G317" s="6" t="s">
        <v>385</v>
      </c>
      <c r="H317" s="7">
        <v>87547</v>
      </c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spans="1:26" s="22" customFormat="1" ht="66" customHeight="1" x14ac:dyDescent="0.2">
      <c r="A318" s="6" t="s">
        <v>380</v>
      </c>
      <c r="B318" s="17" t="s">
        <v>40</v>
      </c>
      <c r="C318" s="17" t="s">
        <v>44</v>
      </c>
      <c r="D318" s="6" t="s">
        <v>1</v>
      </c>
      <c r="E318" s="10" t="s">
        <v>2</v>
      </c>
      <c r="F318" s="10" t="s">
        <v>58</v>
      </c>
      <c r="G318" s="6" t="s">
        <v>539</v>
      </c>
      <c r="H318" s="7">
        <v>150000</v>
      </c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spans="1:26" s="22" customFormat="1" ht="114.75" x14ac:dyDescent="0.2">
      <c r="A319" s="6" t="s">
        <v>380</v>
      </c>
      <c r="B319" s="17" t="s">
        <v>40</v>
      </c>
      <c r="C319" s="17" t="s">
        <v>41</v>
      </c>
      <c r="D319" s="6" t="s">
        <v>10</v>
      </c>
      <c r="E319" s="10" t="s">
        <v>2</v>
      </c>
      <c r="F319" s="10" t="s">
        <v>386</v>
      </c>
      <c r="G319" s="6" t="s">
        <v>387</v>
      </c>
      <c r="H319" s="7">
        <v>380000</v>
      </c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spans="1:26" s="22" customFormat="1" ht="66" customHeight="1" x14ac:dyDescent="0.2">
      <c r="A320" s="6" t="s">
        <v>380</v>
      </c>
      <c r="B320" s="17" t="s">
        <v>40</v>
      </c>
      <c r="C320" s="17" t="s">
        <v>41</v>
      </c>
      <c r="D320" s="6" t="s">
        <v>10</v>
      </c>
      <c r="E320" s="10" t="s">
        <v>3</v>
      </c>
      <c r="F320" s="10" t="s">
        <v>386</v>
      </c>
      <c r="G320" s="6" t="s">
        <v>388</v>
      </c>
      <c r="H320" s="7">
        <v>20000</v>
      </c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spans="1:26" s="22" customFormat="1" ht="66" customHeight="1" x14ac:dyDescent="0.2">
      <c r="A321" s="6" t="s">
        <v>380</v>
      </c>
      <c r="B321" s="17" t="s">
        <v>40</v>
      </c>
      <c r="C321" s="17" t="s">
        <v>41</v>
      </c>
      <c r="D321" s="6" t="s">
        <v>10</v>
      </c>
      <c r="E321" s="10" t="s">
        <v>3</v>
      </c>
      <c r="F321" s="10" t="s">
        <v>66</v>
      </c>
      <c r="G321" s="6" t="s">
        <v>389</v>
      </c>
      <c r="H321" s="7">
        <v>20000</v>
      </c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spans="1:26" s="22" customFormat="1" ht="66" customHeight="1" x14ac:dyDescent="0.2">
      <c r="A322" s="6" t="s">
        <v>380</v>
      </c>
      <c r="B322" s="17" t="s">
        <v>40</v>
      </c>
      <c r="C322" s="17" t="s">
        <v>69</v>
      </c>
      <c r="D322" s="6" t="s">
        <v>4</v>
      </c>
      <c r="E322" s="10" t="s">
        <v>3</v>
      </c>
      <c r="F322" s="10" t="s">
        <v>225</v>
      </c>
      <c r="G322" s="6" t="s">
        <v>390</v>
      </c>
      <c r="H322" s="7">
        <v>50000</v>
      </c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spans="1:26" s="22" customFormat="1" ht="66" customHeight="1" x14ac:dyDescent="0.2">
      <c r="A323" s="6" t="s">
        <v>380</v>
      </c>
      <c r="B323" s="17" t="s">
        <v>40</v>
      </c>
      <c r="C323" s="17" t="s">
        <v>69</v>
      </c>
      <c r="D323" s="6" t="s">
        <v>4</v>
      </c>
      <c r="E323" s="10" t="s">
        <v>3</v>
      </c>
      <c r="F323" s="10" t="s">
        <v>391</v>
      </c>
      <c r="G323" s="6" t="s">
        <v>392</v>
      </c>
      <c r="H323" s="7">
        <v>50000</v>
      </c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spans="1:26" s="22" customFormat="1" ht="66" customHeight="1" x14ac:dyDescent="0.2">
      <c r="A324" s="6" t="s">
        <v>380</v>
      </c>
      <c r="B324" s="17" t="s">
        <v>40</v>
      </c>
      <c r="C324" s="17" t="s">
        <v>44</v>
      </c>
      <c r="D324" s="6" t="s">
        <v>16</v>
      </c>
      <c r="E324" s="10" t="s">
        <v>3</v>
      </c>
      <c r="F324" s="10" t="s">
        <v>58</v>
      </c>
      <c r="G324" s="6" t="s">
        <v>15</v>
      </c>
      <c r="H324" s="7">
        <v>50000</v>
      </c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spans="1:26" s="22" customFormat="1" ht="66" customHeight="1" x14ac:dyDescent="0.2">
      <c r="A325" s="6" t="s">
        <v>393</v>
      </c>
      <c r="B325" s="17" t="s">
        <v>40</v>
      </c>
      <c r="C325" s="17" t="s">
        <v>44</v>
      </c>
      <c r="D325" s="6" t="s">
        <v>1</v>
      </c>
      <c r="E325" s="10" t="s">
        <v>2</v>
      </c>
      <c r="F325" s="10" t="s">
        <v>58</v>
      </c>
      <c r="G325" s="6" t="s">
        <v>539</v>
      </c>
      <c r="H325" s="7">
        <f>312000+32087</f>
        <v>344087</v>
      </c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spans="1:26" s="22" customFormat="1" ht="66" customHeight="1" x14ac:dyDescent="0.2">
      <c r="A326" s="6" t="s">
        <v>393</v>
      </c>
      <c r="B326" s="17" t="s">
        <v>40</v>
      </c>
      <c r="C326" s="17" t="s">
        <v>41</v>
      </c>
      <c r="D326" s="6" t="s">
        <v>10</v>
      </c>
      <c r="E326" s="10" t="s">
        <v>3</v>
      </c>
      <c r="F326" s="10" t="s">
        <v>50</v>
      </c>
      <c r="G326" s="6" t="s">
        <v>51</v>
      </c>
      <c r="H326" s="7">
        <v>400000</v>
      </c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spans="1:26" s="22" customFormat="1" ht="66" customHeight="1" x14ac:dyDescent="0.2">
      <c r="A327" s="6" t="s">
        <v>393</v>
      </c>
      <c r="B327" s="17" t="s">
        <v>40</v>
      </c>
      <c r="C327" s="17" t="s">
        <v>41</v>
      </c>
      <c r="D327" s="6" t="s">
        <v>10</v>
      </c>
      <c r="E327" s="10" t="s">
        <v>3</v>
      </c>
      <c r="F327" s="10" t="s">
        <v>163</v>
      </c>
      <c r="G327" s="6" t="s">
        <v>394</v>
      </c>
      <c r="H327" s="7">
        <v>200000</v>
      </c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spans="1:26" ht="66" customHeight="1" x14ac:dyDescent="0.2">
      <c r="A328" s="8" t="s">
        <v>393</v>
      </c>
      <c r="B328" s="23" t="s">
        <v>40</v>
      </c>
      <c r="C328" s="23" t="s">
        <v>41</v>
      </c>
      <c r="D328" s="8" t="s">
        <v>10</v>
      </c>
      <c r="E328" s="10" t="s">
        <v>3</v>
      </c>
      <c r="F328" s="10" t="s">
        <v>53</v>
      </c>
      <c r="G328" s="8" t="s">
        <v>395</v>
      </c>
      <c r="H328" s="24">
        <v>100000</v>
      </c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s="22" customFormat="1" ht="66" customHeight="1" x14ac:dyDescent="0.2">
      <c r="A329" s="6" t="s">
        <v>393</v>
      </c>
      <c r="B329" s="17" t="s">
        <v>40</v>
      </c>
      <c r="C329" s="17" t="s">
        <v>44</v>
      </c>
      <c r="D329" s="6" t="s">
        <v>7</v>
      </c>
      <c r="E329" s="10" t="s">
        <v>3</v>
      </c>
      <c r="F329" s="10" t="s">
        <v>58</v>
      </c>
      <c r="G329" s="6" t="s">
        <v>396</v>
      </c>
      <c r="H329" s="7">
        <v>200000</v>
      </c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spans="1:26" s="22" customFormat="1" ht="66" customHeight="1" x14ac:dyDescent="0.2">
      <c r="A330" s="6" t="s">
        <v>393</v>
      </c>
      <c r="B330" s="17" t="s">
        <v>40</v>
      </c>
      <c r="C330" s="17" t="s">
        <v>44</v>
      </c>
      <c r="D330" s="6" t="s">
        <v>16</v>
      </c>
      <c r="E330" s="10" t="s">
        <v>3</v>
      </c>
      <c r="F330" s="10" t="s">
        <v>58</v>
      </c>
      <c r="G330" s="6" t="s">
        <v>397</v>
      </c>
      <c r="H330" s="7">
        <v>100547</v>
      </c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spans="1:26" s="22" customFormat="1" ht="66" customHeight="1" x14ac:dyDescent="0.2">
      <c r="A331" s="6" t="s">
        <v>398</v>
      </c>
      <c r="B331" s="17" t="s">
        <v>40</v>
      </c>
      <c r="C331" s="17" t="s">
        <v>44</v>
      </c>
      <c r="D331" s="6" t="s">
        <v>1</v>
      </c>
      <c r="E331" s="10" t="s">
        <v>2</v>
      </c>
      <c r="F331" s="10" t="s">
        <v>58</v>
      </c>
      <c r="G331" s="6" t="s">
        <v>539</v>
      </c>
      <c r="H331" s="7">
        <v>62547</v>
      </c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spans="1:26" s="22" customFormat="1" ht="66" customHeight="1" x14ac:dyDescent="0.2">
      <c r="A332" s="6" t="s">
        <v>398</v>
      </c>
      <c r="B332" s="17" t="s">
        <v>40</v>
      </c>
      <c r="C332" s="17" t="s">
        <v>41</v>
      </c>
      <c r="D332" s="6" t="s">
        <v>10</v>
      </c>
      <c r="E332" s="10" t="s">
        <v>3</v>
      </c>
      <c r="F332" s="10" t="s">
        <v>50</v>
      </c>
      <c r="G332" s="6" t="s">
        <v>51</v>
      </c>
      <c r="H332" s="7">
        <v>300000</v>
      </c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spans="1:26" s="22" customFormat="1" ht="66" customHeight="1" x14ac:dyDescent="0.2">
      <c r="A333" s="6" t="s">
        <v>398</v>
      </c>
      <c r="B333" s="17" t="s">
        <v>40</v>
      </c>
      <c r="C333" s="17" t="s">
        <v>41</v>
      </c>
      <c r="D333" s="6" t="s">
        <v>10</v>
      </c>
      <c r="E333" s="10" t="s">
        <v>86</v>
      </c>
      <c r="F333" s="10" t="s">
        <v>50</v>
      </c>
      <c r="G333" s="6" t="s">
        <v>399</v>
      </c>
      <c r="H333" s="7">
        <v>200000</v>
      </c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spans="1:26" s="22" customFormat="1" ht="66" customHeight="1" x14ac:dyDescent="0.2">
      <c r="A334" s="6" t="s">
        <v>398</v>
      </c>
      <c r="B334" s="17" t="s">
        <v>40</v>
      </c>
      <c r="C334" s="17" t="s">
        <v>41</v>
      </c>
      <c r="D334" s="6" t="s">
        <v>10</v>
      </c>
      <c r="E334" s="10" t="s">
        <v>2</v>
      </c>
      <c r="F334" s="10" t="s">
        <v>50</v>
      </c>
      <c r="G334" s="6" t="s">
        <v>160</v>
      </c>
      <c r="H334" s="7">
        <v>250000</v>
      </c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spans="1:26" s="22" customFormat="1" ht="66" customHeight="1" x14ac:dyDescent="0.2">
      <c r="A335" s="6" t="s">
        <v>398</v>
      </c>
      <c r="B335" s="17" t="s">
        <v>40</v>
      </c>
      <c r="C335" s="17" t="s">
        <v>41</v>
      </c>
      <c r="D335" s="6" t="s">
        <v>10</v>
      </c>
      <c r="E335" s="10" t="s">
        <v>3</v>
      </c>
      <c r="F335" s="10" t="s">
        <v>53</v>
      </c>
      <c r="G335" s="6" t="s">
        <v>400</v>
      </c>
      <c r="H335" s="7">
        <v>150000</v>
      </c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spans="1:26" s="22" customFormat="1" ht="66" customHeight="1" x14ac:dyDescent="0.2">
      <c r="A336" s="6" t="s">
        <v>398</v>
      </c>
      <c r="B336" s="17" t="s">
        <v>40</v>
      </c>
      <c r="C336" s="17" t="s">
        <v>44</v>
      </c>
      <c r="D336" s="6" t="s">
        <v>7</v>
      </c>
      <c r="E336" s="10" t="s">
        <v>3</v>
      </c>
      <c r="F336" s="10" t="s">
        <v>58</v>
      </c>
      <c r="G336" s="6" t="s">
        <v>401</v>
      </c>
      <c r="H336" s="7">
        <v>350000</v>
      </c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spans="1:26" ht="66" customHeight="1" x14ac:dyDescent="0.2">
      <c r="A337" s="8" t="s">
        <v>39</v>
      </c>
      <c r="B337" s="23" t="s">
        <v>402</v>
      </c>
      <c r="C337" s="23" t="s">
        <v>41</v>
      </c>
      <c r="D337" s="8" t="s">
        <v>18</v>
      </c>
      <c r="E337" s="10" t="s">
        <v>2</v>
      </c>
      <c r="F337" s="10" t="s">
        <v>168</v>
      </c>
      <c r="G337" s="8" t="s">
        <v>403</v>
      </c>
      <c r="H337" s="24">
        <v>50000</v>
      </c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s="22" customFormat="1" ht="66" customHeight="1" x14ac:dyDescent="0.2">
      <c r="A338" s="6" t="s">
        <v>39</v>
      </c>
      <c r="B338" s="17" t="s">
        <v>402</v>
      </c>
      <c r="C338" s="17" t="s">
        <v>41</v>
      </c>
      <c r="D338" s="6" t="s">
        <v>18</v>
      </c>
      <c r="E338" s="10" t="s">
        <v>2</v>
      </c>
      <c r="F338" s="10" t="s">
        <v>203</v>
      </c>
      <c r="G338" s="6" t="s">
        <v>404</v>
      </c>
      <c r="H338" s="7">
        <v>50000</v>
      </c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spans="1:26" s="22" customFormat="1" ht="66" customHeight="1" x14ac:dyDescent="0.2">
      <c r="A339" s="6" t="s">
        <v>39</v>
      </c>
      <c r="B339" s="17" t="s">
        <v>402</v>
      </c>
      <c r="C339" s="17" t="s">
        <v>41</v>
      </c>
      <c r="D339" s="6" t="s">
        <v>18</v>
      </c>
      <c r="E339" s="10" t="s">
        <v>2</v>
      </c>
      <c r="F339" s="10" t="s">
        <v>405</v>
      </c>
      <c r="G339" s="6" t="s">
        <v>406</v>
      </c>
      <c r="H339" s="7">
        <f>50000+32087</f>
        <v>82087</v>
      </c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spans="1:26" s="22" customFormat="1" ht="66" customHeight="1" x14ac:dyDescent="0.2">
      <c r="A340" s="6" t="s">
        <v>39</v>
      </c>
      <c r="B340" s="17" t="s">
        <v>402</v>
      </c>
      <c r="C340" s="17" t="s">
        <v>41</v>
      </c>
      <c r="D340" s="6" t="s">
        <v>18</v>
      </c>
      <c r="E340" s="10" t="s">
        <v>2</v>
      </c>
      <c r="F340" s="10" t="s">
        <v>222</v>
      </c>
      <c r="G340" s="6" t="s">
        <v>407</v>
      </c>
      <c r="H340" s="7">
        <v>50000</v>
      </c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spans="1:26" s="22" customFormat="1" ht="66" customHeight="1" x14ac:dyDescent="0.2">
      <c r="A341" s="6" t="s">
        <v>39</v>
      </c>
      <c r="B341" s="17" t="s">
        <v>402</v>
      </c>
      <c r="C341" s="17" t="s">
        <v>41</v>
      </c>
      <c r="D341" s="6" t="s">
        <v>18</v>
      </c>
      <c r="E341" s="10" t="s">
        <v>2</v>
      </c>
      <c r="F341" s="10" t="s">
        <v>408</v>
      </c>
      <c r="G341" s="6" t="s">
        <v>409</v>
      </c>
      <c r="H341" s="7">
        <v>100000</v>
      </c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spans="1:26" s="22" customFormat="1" ht="66" customHeight="1" x14ac:dyDescent="0.2">
      <c r="A342" s="6" t="s">
        <v>39</v>
      </c>
      <c r="B342" s="17" t="s">
        <v>402</v>
      </c>
      <c r="C342" s="17" t="s">
        <v>69</v>
      </c>
      <c r="D342" s="6" t="s">
        <v>18</v>
      </c>
      <c r="E342" s="10" t="s">
        <v>2</v>
      </c>
      <c r="F342" s="10" t="s">
        <v>410</v>
      </c>
      <c r="G342" s="6" t="s">
        <v>411</v>
      </c>
      <c r="H342" s="7">
        <v>212547</v>
      </c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spans="1:26" s="22" customFormat="1" ht="66" customHeight="1" x14ac:dyDescent="0.2">
      <c r="A343" s="6" t="s">
        <v>39</v>
      </c>
      <c r="B343" s="17" t="s">
        <v>402</v>
      </c>
      <c r="C343" s="17" t="s">
        <v>41</v>
      </c>
      <c r="D343" s="6" t="s">
        <v>18</v>
      </c>
      <c r="E343" s="10" t="s">
        <v>2</v>
      </c>
      <c r="F343" s="10" t="s">
        <v>412</v>
      </c>
      <c r="G343" s="6" t="s">
        <v>413</v>
      </c>
      <c r="H343" s="7">
        <v>100000</v>
      </c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spans="1:26" s="22" customFormat="1" ht="66" customHeight="1" x14ac:dyDescent="0.2">
      <c r="A344" s="6" t="s">
        <v>39</v>
      </c>
      <c r="B344" s="17" t="s">
        <v>402</v>
      </c>
      <c r="C344" s="17" t="s">
        <v>41</v>
      </c>
      <c r="D344" s="6" t="s">
        <v>18</v>
      </c>
      <c r="E344" s="10" t="s">
        <v>2</v>
      </c>
      <c r="F344" s="10" t="s">
        <v>58</v>
      </c>
      <c r="G344" s="6" t="s">
        <v>554</v>
      </c>
      <c r="H344" s="7">
        <v>50000</v>
      </c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spans="1:26" s="22" customFormat="1" ht="66" customHeight="1" x14ac:dyDescent="0.2">
      <c r="A345" s="8" t="s">
        <v>39</v>
      </c>
      <c r="B345" s="23" t="s">
        <v>402</v>
      </c>
      <c r="C345" s="23" t="s">
        <v>44</v>
      </c>
      <c r="D345" s="8" t="s">
        <v>24</v>
      </c>
      <c r="E345" s="10" t="s">
        <v>3</v>
      </c>
      <c r="F345" s="10" t="s">
        <v>58</v>
      </c>
      <c r="G345" s="8" t="s">
        <v>414</v>
      </c>
      <c r="H345" s="24">
        <v>50000</v>
      </c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spans="1:26" s="22" customFormat="1" ht="66" customHeight="1" x14ac:dyDescent="0.2">
      <c r="A346" s="6" t="s">
        <v>39</v>
      </c>
      <c r="B346" s="17" t="s">
        <v>402</v>
      </c>
      <c r="C346" s="17" t="s">
        <v>44</v>
      </c>
      <c r="D346" s="6" t="s">
        <v>18</v>
      </c>
      <c r="E346" s="10" t="s">
        <v>3</v>
      </c>
      <c r="F346" s="10" t="s">
        <v>58</v>
      </c>
      <c r="G346" s="6" t="s">
        <v>415</v>
      </c>
      <c r="H346" s="7">
        <v>200000</v>
      </c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spans="1:26" s="22" customFormat="1" ht="66" customHeight="1" x14ac:dyDescent="0.2">
      <c r="A347" s="6" t="s">
        <v>39</v>
      </c>
      <c r="B347" s="17" t="s">
        <v>402</v>
      </c>
      <c r="C347" s="17" t="s">
        <v>44</v>
      </c>
      <c r="D347" s="6" t="s">
        <v>18</v>
      </c>
      <c r="E347" s="10" t="s">
        <v>2</v>
      </c>
      <c r="F347" s="10" t="s">
        <v>58</v>
      </c>
      <c r="G347" s="6" t="s">
        <v>416</v>
      </c>
      <c r="H347" s="7">
        <v>100000</v>
      </c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spans="1:26" s="22" customFormat="1" ht="66" customHeight="1" x14ac:dyDescent="0.2">
      <c r="A348" s="6" t="s">
        <v>39</v>
      </c>
      <c r="B348" s="17" t="s">
        <v>402</v>
      </c>
      <c r="C348" s="17" t="s">
        <v>44</v>
      </c>
      <c r="D348" s="6" t="s">
        <v>18</v>
      </c>
      <c r="E348" s="30" t="s">
        <v>3</v>
      </c>
      <c r="F348" s="10" t="s">
        <v>547</v>
      </c>
      <c r="G348" s="6" t="s">
        <v>546</v>
      </c>
      <c r="H348" s="7">
        <v>300000</v>
      </c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spans="1:26" s="22" customFormat="1" ht="66" customHeight="1" x14ac:dyDescent="0.2">
      <c r="A349" s="6" t="s">
        <v>63</v>
      </c>
      <c r="B349" s="17" t="s">
        <v>402</v>
      </c>
      <c r="C349" s="17" t="s">
        <v>41</v>
      </c>
      <c r="D349" s="6" t="s">
        <v>18</v>
      </c>
      <c r="E349" s="10" t="s">
        <v>2</v>
      </c>
      <c r="F349" s="10" t="s">
        <v>203</v>
      </c>
      <c r="G349" s="6" t="s">
        <v>417</v>
      </c>
      <c r="H349" s="7">
        <v>50000</v>
      </c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spans="1:26" s="22" customFormat="1" ht="66" customHeight="1" x14ac:dyDescent="0.2">
      <c r="A350" s="6" t="s">
        <v>63</v>
      </c>
      <c r="B350" s="17" t="s">
        <v>402</v>
      </c>
      <c r="C350" s="17" t="s">
        <v>41</v>
      </c>
      <c r="D350" s="6" t="s">
        <v>18</v>
      </c>
      <c r="E350" s="10" t="s">
        <v>2</v>
      </c>
      <c r="F350" s="10" t="s">
        <v>152</v>
      </c>
      <c r="G350" s="6" t="s">
        <v>164</v>
      </c>
      <c r="H350" s="7">
        <v>382547</v>
      </c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spans="1:26" s="22" customFormat="1" ht="66" customHeight="1" x14ac:dyDescent="0.2">
      <c r="A351" s="6" t="s">
        <v>63</v>
      </c>
      <c r="B351" s="17" t="s">
        <v>402</v>
      </c>
      <c r="C351" s="17" t="s">
        <v>41</v>
      </c>
      <c r="D351" s="6" t="s">
        <v>18</v>
      </c>
      <c r="E351" s="10" t="s">
        <v>2</v>
      </c>
      <c r="F351" s="10" t="s">
        <v>405</v>
      </c>
      <c r="G351" s="6" t="s">
        <v>418</v>
      </c>
      <c r="H351" s="7">
        <f>200000+32087</f>
        <v>232087</v>
      </c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spans="1:26" s="22" customFormat="1" ht="66" customHeight="1" x14ac:dyDescent="0.2">
      <c r="A352" s="6" t="s">
        <v>63</v>
      </c>
      <c r="B352" s="17" t="s">
        <v>402</v>
      </c>
      <c r="C352" s="17" t="s">
        <v>41</v>
      </c>
      <c r="D352" s="6" t="s">
        <v>24</v>
      </c>
      <c r="E352" s="10" t="s">
        <v>3</v>
      </c>
      <c r="F352" s="10" t="s">
        <v>419</v>
      </c>
      <c r="G352" s="6" t="s">
        <v>420</v>
      </c>
      <c r="H352" s="7">
        <v>50000</v>
      </c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spans="1:26" s="22" customFormat="1" ht="66" customHeight="1" x14ac:dyDescent="0.2">
      <c r="A353" s="6" t="s">
        <v>63</v>
      </c>
      <c r="B353" s="17" t="s">
        <v>402</v>
      </c>
      <c r="C353" s="17" t="s">
        <v>41</v>
      </c>
      <c r="D353" s="6" t="s">
        <v>421</v>
      </c>
      <c r="E353" s="10" t="s">
        <v>3</v>
      </c>
      <c r="F353" s="10" t="s">
        <v>173</v>
      </c>
      <c r="G353" s="6" t="s">
        <v>422</v>
      </c>
      <c r="H353" s="7">
        <v>180000</v>
      </c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spans="1:26" s="22" customFormat="1" ht="66" customHeight="1" x14ac:dyDescent="0.2">
      <c r="A354" s="6" t="s">
        <v>63</v>
      </c>
      <c r="B354" s="17" t="s">
        <v>402</v>
      </c>
      <c r="C354" s="17" t="s">
        <v>41</v>
      </c>
      <c r="D354" s="6" t="s">
        <v>18</v>
      </c>
      <c r="E354" s="10" t="s">
        <v>2</v>
      </c>
      <c r="F354" s="10" t="s">
        <v>225</v>
      </c>
      <c r="G354" s="6" t="s">
        <v>423</v>
      </c>
      <c r="H354" s="7">
        <v>150000</v>
      </c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spans="1:26" s="22" customFormat="1" ht="66" customHeight="1" x14ac:dyDescent="0.2">
      <c r="A355" s="6" t="s">
        <v>63</v>
      </c>
      <c r="B355" s="17" t="s">
        <v>402</v>
      </c>
      <c r="C355" s="17" t="s">
        <v>41</v>
      </c>
      <c r="D355" s="6" t="s">
        <v>18</v>
      </c>
      <c r="E355" s="10" t="s">
        <v>2</v>
      </c>
      <c r="F355" s="10" t="s">
        <v>412</v>
      </c>
      <c r="G355" s="6" t="s">
        <v>424</v>
      </c>
      <c r="H355" s="7">
        <v>200000</v>
      </c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spans="1:26" ht="66" customHeight="1" x14ac:dyDescent="0.2">
      <c r="A356" s="8" t="s">
        <v>63</v>
      </c>
      <c r="B356" s="23" t="s">
        <v>402</v>
      </c>
      <c r="C356" s="23" t="s">
        <v>41</v>
      </c>
      <c r="D356" s="8" t="s">
        <v>30</v>
      </c>
      <c r="E356" s="10" t="s">
        <v>2</v>
      </c>
      <c r="F356" s="10" t="s">
        <v>577</v>
      </c>
      <c r="G356" s="8" t="s">
        <v>578</v>
      </c>
      <c r="H356" s="24">
        <v>50000</v>
      </c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s="22" customFormat="1" ht="66" customHeight="1" x14ac:dyDescent="0.2">
      <c r="A357" s="6" t="s">
        <v>63</v>
      </c>
      <c r="B357" s="17" t="s">
        <v>402</v>
      </c>
      <c r="C357" s="17" t="s">
        <v>44</v>
      </c>
      <c r="D357" s="6" t="s">
        <v>24</v>
      </c>
      <c r="E357" s="10" t="s">
        <v>3</v>
      </c>
      <c r="F357" s="10" t="s">
        <v>58</v>
      </c>
      <c r="G357" s="6" t="s">
        <v>414</v>
      </c>
      <c r="H357" s="7">
        <v>50000</v>
      </c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spans="1:26" s="22" customFormat="1" ht="66" customHeight="1" x14ac:dyDescent="0.2">
      <c r="A358" s="17" t="s">
        <v>77</v>
      </c>
      <c r="B358" s="17" t="s">
        <v>402</v>
      </c>
      <c r="C358" s="17" t="s">
        <v>41</v>
      </c>
      <c r="D358" s="6" t="s">
        <v>24</v>
      </c>
      <c r="E358" s="10" t="s">
        <v>3</v>
      </c>
      <c r="F358" s="10" t="s">
        <v>405</v>
      </c>
      <c r="G358" s="6" t="s">
        <v>85</v>
      </c>
      <c r="H358" s="7">
        <v>50000</v>
      </c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spans="1:26" s="22" customFormat="1" ht="66" customHeight="1" x14ac:dyDescent="0.2">
      <c r="A359" s="17" t="s">
        <v>77</v>
      </c>
      <c r="B359" s="17" t="s">
        <v>402</v>
      </c>
      <c r="C359" s="17" t="s">
        <v>41</v>
      </c>
      <c r="D359" s="6" t="s">
        <v>24</v>
      </c>
      <c r="E359" s="10" t="s">
        <v>3</v>
      </c>
      <c r="F359" s="10" t="s">
        <v>426</v>
      </c>
      <c r="G359" s="6" t="s">
        <v>425</v>
      </c>
      <c r="H359" s="7">
        <v>200000</v>
      </c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spans="1:26" s="22" customFormat="1" ht="66" customHeight="1" x14ac:dyDescent="0.2">
      <c r="A360" s="17" t="s">
        <v>77</v>
      </c>
      <c r="B360" s="17" t="s">
        <v>402</v>
      </c>
      <c r="C360" s="17" t="s">
        <v>41</v>
      </c>
      <c r="D360" s="6" t="s">
        <v>24</v>
      </c>
      <c r="E360" s="10" t="s">
        <v>3</v>
      </c>
      <c r="F360" s="10" t="s">
        <v>173</v>
      </c>
      <c r="G360" s="6" t="s">
        <v>78</v>
      </c>
      <c r="H360" s="7">
        <v>100000</v>
      </c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spans="1:26" s="22" customFormat="1" ht="66" customHeight="1" x14ac:dyDescent="0.2">
      <c r="A361" s="17" t="s">
        <v>77</v>
      </c>
      <c r="B361" s="17" t="s">
        <v>402</v>
      </c>
      <c r="C361" s="17" t="s">
        <v>41</v>
      </c>
      <c r="D361" s="6" t="s">
        <v>24</v>
      </c>
      <c r="E361" s="10" t="s">
        <v>3</v>
      </c>
      <c r="F361" s="10" t="s">
        <v>408</v>
      </c>
      <c r="G361" s="6" t="s">
        <v>85</v>
      </c>
      <c r="H361" s="7">
        <v>50000</v>
      </c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spans="1:26" s="22" customFormat="1" ht="66" customHeight="1" x14ac:dyDescent="0.2">
      <c r="A362" s="17" t="s">
        <v>77</v>
      </c>
      <c r="B362" s="17" t="s">
        <v>402</v>
      </c>
      <c r="C362" s="17" t="s">
        <v>41</v>
      </c>
      <c r="D362" s="6" t="s">
        <v>24</v>
      </c>
      <c r="E362" s="10" t="s">
        <v>3</v>
      </c>
      <c r="F362" s="10" t="s">
        <v>410</v>
      </c>
      <c r="G362" s="6" t="s">
        <v>85</v>
      </c>
      <c r="H362" s="7">
        <v>100000</v>
      </c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spans="1:26" s="22" customFormat="1" ht="66" customHeight="1" x14ac:dyDescent="0.2">
      <c r="A363" s="17" t="s">
        <v>77</v>
      </c>
      <c r="B363" s="17" t="s">
        <v>402</v>
      </c>
      <c r="C363" s="17" t="s">
        <v>41</v>
      </c>
      <c r="D363" s="6" t="s">
        <v>24</v>
      </c>
      <c r="E363" s="10" t="s">
        <v>3</v>
      </c>
      <c r="F363" s="10" t="s">
        <v>412</v>
      </c>
      <c r="G363" s="6" t="s">
        <v>85</v>
      </c>
      <c r="H363" s="7">
        <f>32087+150000</f>
        <v>182087</v>
      </c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spans="1:26" ht="66" customHeight="1" x14ac:dyDescent="0.2">
      <c r="A364" s="23" t="s">
        <v>77</v>
      </c>
      <c r="B364" s="23" t="s">
        <v>402</v>
      </c>
      <c r="C364" s="23" t="s">
        <v>41</v>
      </c>
      <c r="D364" s="8" t="s">
        <v>24</v>
      </c>
      <c r="E364" s="10" t="s">
        <v>2</v>
      </c>
      <c r="F364" s="10" t="s">
        <v>426</v>
      </c>
      <c r="G364" s="8" t="s">
        <v>427</v>
      </c>
      <c r="H364" s="24">
        <v>300000</v>
      </c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s="22" customFormat="1" ht="66" customHeight="1" x14ac:dyDescent="0.2">
      <c r="A365" s="17" t="s">
        <v>77</v>
      </c>
      <c r="B365" s="17" t="s">
        <v>402</v>
      </c>
      <c r="C365" s="17" t="s">
        <v>69</v>
      </c>
      <c r="D365" s="6" t="s">
        <v>18</v>
      </c>
      <c r="E365" s="10" t="s">
        <v>3</v>
      </c>
      <c r="F365" s="10" t="s">
        <v>428</v>
      </c>
      <c r="G365" s="6" t="s">
        <v>29</v>
      </c>
      <c r="H365" s="7">
        <v>312547</v>
      </c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spans="1:26" s="22" customFormat="1" ht="66" customHeight="1" x14ac:dyDescent="0.2">
      <c r="A366" s="17" t="s">
        <v>77</v>
      </c>
      <c r="B366" s="17" t="s">
        <v>402</v>
      </c>
      <c r="C366" s="17" t="s">
        <v>44</v>
      </c>
      <c r="D366" s="6" t="s">
        <v>24</v>
      </c>
      <c r="E366" s="10" t="s">
        <v>3</v>
      </c>
      <c r="F366" s="10" t="s">
        <v>58</v>
      </c>
      <c r="G366" s="6" t="s">
        <v>414</v>
      </c>
      <c r="H366" s="7">
        <v>50000</v>
      </c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spans="1:26" s="22" customFormat="1" ht="66" customHeight="1" x14ac:dyDescent="0.2">
      <c r="A367" s="6" t="s">
        <v>96</v>
      </c>
      <c r="B367" s="17" t="s">
        <v>402</v>
      </c>
      <c r="C367" s="17" t="s">
        <v>41</v>
      </c>
      <c r="D367" s="6" t="s">
        <v>24</v>
      </c>
      <c r="E367" s="10" t="s">
        <v>3</v>
      </c>
      <c r="F367" s="10" t="s">
        <v>168</v>
      </c>
      <c r="G367" s="6" t="s">
        <v>429</v>
      </c>
      <c r="H367" s="7">
        <v>121000</v>
      </c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spans="1:26" s="22" customFormat="1" ht="66" customHeight="1" x14ac:dyDescent="0.2">
      <c r="A368" s="6" t="s">
        <v>96</v>
      </c>
      <c r="B368" s="17" t="s">
        <v>402</v>
      </c>
      <c r="C368" s="17" t="s">
        <v>41</v>
      </c>
      <c r="D368" s="6" t="s">
        <v>24</v>
      </c>
      <c r="E368" s="10" t="s">
        <v>3</v>
      </c>
      <c r="F368" s="10" t="s">
        <v>152</v>
      </c>
      <c r="G368" s="6" t="s">
        <v>430</v>
      </c>
      <c r="H368" s="7">
        <v>20000</v>
      </c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spans="1:26" s="22" customFormat="1" ht="66" customHeight="1" x14ac:dyDescent="0.2">
      <c r="A369" s="6" t="s">
        <v>96</v>
      </c>
      <c r="B369" s="17" t="s">
        <v>402</v>
      </c>
      <c r="C369" s="17" t="s">
        <v>41</v>
      </c>
      <c r="D369" s="6" t="s">
        <v>24</v>
      </c>
      <c r="E369" s="10" t="s">
        <v>3</v>
      </c>
      <c r="F369" s="10" t="s">
        <v>431</v>
      </c>
      <c r="G369" s="6" t="s">
        <v>432</v>
      </c>
      <c r="H369" s="7">
        <v>20000</v>
      </c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spans="1:26" s="22" customFormat="1" ht="66" customHeight="1" x14ac:dyDescent="0.2">
      <c r="A370" s="6" t="s">
        <v>96</v>
      </c>
      <c r="B370" s="17" t="s">
        <v>402</v>
      </c>
      <c r="C370" s="17" t="s">
        <v>41</v>
      </c>
      <c r="D370" s="6" t="s">
        <v>24</v>
      </c>
      <c r="E370" s="10" t="s">
        <v>3</v>
      </c>
      <c r="F370" s="10" t="s">
        <v>173</v>
      </c>
      <c r="G370" s="6" t="s">
        <v>433</v>
      </c>
      <c r="H370" s="7">
        <v>150000</v>
      </c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spans="1:26" ht="66" customHeight="1" x14ac:dyDescent="0.2">
      <c r="A371" s="8" t="s">
        <v>96</v>
      </c>
      <c r="B371" s="23" t="s">
        <v>402</v>
      </c>
      <c r="C371" s="23" t="s">
        <v>41</v>
      </c>
      <c r="D371" s="8" t="s">
        <v>24</v>
      </c>
      <c r="E371" s="10" t="s">
        <v>3</v>
      </c>
      <c r="F371" s="10" t="s">
        <v>408</v>
      </c>
      <c r="G371" s="8" t="s">
        <v>434</v>
      </c>
      <c r="H371" s="24">
        <v>150000</v>
      </c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s="22" customFormat="1" ht="66" customHeight="1" x14ac:dyDescent="0.2">
      <c r="A372" s="6" t="s">
        <v>96</v>
      </c>
      <c r="B372" s="17" t="s">
        <v>402</v>
      </c>
      <c r="C372" s="17" t="s">
        <v>41</v>
      </c>
      <c r="D372" s="6" t="s">
        <v>24</v>
      </c>
      <c r="E372" s="10" t="s">
        <v>2</v>
      </c>
      <c r="F372" s="10" t="s">
        <v>225</v>
      </c>
      <c r="G372" s="6" t="s">
        <v>435</v>
      </c>
      <c r="H372" s="7">
        <v>150000</v>
      </c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spans="1:26" s="22" customFormat="1" ht="66" customHeight="1" x14ac:dyDescent="0.2">
      <c r="A373" s="6" t="s">
        <v>96</v>
      </c>
      <c r="B373" s="17" t="s">
        <v>402</v>
      </c>
      <c r="C373" s="17" t="s">
        <v>41</v>
      </c>
      <c r="D373" s="6" t="s">
        <v>24</v>
      </c>
      <c r="E373" s="10" t="s">
        <v>3</v>
      </c>
      <c r="F373" s="10" t="s">
        <v>412</v>
      </c>
      <c r="G373" s="6" t="s">
        <v>436</v>
      </c>
      <c r="H373" s="7">
        <v>150000</v>
      </c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spans="1:26" s="22" customFormat="1" ht="66" customHeight="1" x14ac:dyDescent="0.2">
      <c r="A374" s="6" t="s">
        <v>96</v>
      </c>
      <c r="B374" s="17" t="s">
        <v>402</v>
      </c>
      <c r="C374" s="17" t="s">
        <v>44</v>
      </c>
      <c r="D374" s="6" t="s">
        <v>18</v>
      </c>
      <c r="E374" s="10" t="s">
        <v>2</v>
      </c>
      <c r="F374" s="10" t="s">
        <v>58</v>
      </c>
      <c r="G374" s="6" t="s">
        <v>545</v>
      </c>
      <c r="H374" s="7">
        <f>501547+32087</f>
        <v>533634</v>
      </c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spans="1:26" s="22" customFormat="1" ht="66" customHeight="1" x14ac:dyDescent="0.2">
      <c r="A375" s="6" t="s">
        <v>96</v>
      </c>
      <c r="B375" s="17" t="s">
        <v>402</v>
      </c>
      <c r="C375" s="17" t="s">
        <v>44</v>
      </c>
      <c r="D375" s="6" t="s">
        <v>24</v>
      </c>
      <c r="E375" s="10" t="s">
        <v>3</v>
      </c>
      <c r="F375" s="10" t="s">
        <v>58</v>
      </c>
      <c r="G375" s="6" t="s">
        <v>414</v>
      </c>
      <c r="H375" s="7">
        <v>50000</v>
      </c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spans="1:26" s="22" customFormat="1" ht="66" customHeight="1" x14ac:dyDescent="0.2">
      <c r="A376" s="6" t="s">
        <v>130</v>
      </c>
      <c r="B376" s="17" t="s">
        <v>402</v>
      </c>
      <c r="C376" s="17" t="s">
        <v>41</v>
      </c>
      <c r="D376" s="6" t="s">
        <v>18</v>
      </c>
      <c r="E376" s="10" t="s">
        <v>2</v>
      </c>
      <c r="F376" s="10" t="s">
        <v>168</v>
      </c>
      <c r="G376" s="6" t="s">
        <v>437</v>
      </c>
      <c r="H376" s="7">
        <v>135000</v>
      </c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spans="1:26" s="22" customFormat="1" ht="66" customHeight="1" x14ac:dyDescent="0.2">
      <c r="A377" s="6" t="s">
        <v>130</v>
      </c>
      <c r="B377" s="17" t="s">
        <v>402</v>
      </c>
      <c r="C377" s="17" t="s">
        <v>41</v>
      </c>
      <c r="D377" s="6" t="s">
        <v>24</v>
      </c>
      <c r="E377" s="10" t="s">
        <v>3</v>
      </c>
      <c r="F377" s="10" t="s">
        <v>152</v>
      </c>
      <c r="G377" s="6" t="s">
        <v>438</v>
      </c>
      <c r="H377" s="7">
        <v>50000</v>
      </c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spans="1:26" s="22" customFormat="1" ht="66" customHeight="1" x14ac:dyDescent="0.2">
      <c r="A378" s="6" t="s">
        <v>130</v>
      </c>
      <c r="B378" s="17" t="s">
        <v>402</v>
      </c>
      <c r="C378" s="17" t="s">
        <v>41</v>
      </c>
      <c r="D378" s="6" t="s">
        <v>18</v>
      </c>
      <c r="E378" s="10" t="s">
        <v>2</v>
      </c>
      <c r="F378" s="10" t="s">
        <v>405</v>
      </c>
      <c r="G378" s="6" t="s">
        <v>439</v>
      </c>
      <c r="H378" s="7">
        <v>170000</v>
      </c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spans="1:26" s="22" customFormat="1" ht="66" customHeight="1" x14ac:dyDescent="0.2">
      <c r="A379" s="6" t="s">
        <v>130</v>
      </c>
      <c r="B379" s="17" t="s">
        <v>402</v>
      </c>
      <c r="C379" s="17" t="s">
        <v>41</v>
      </c>
      <c r="D379" s="6" t="s">
        <v>18</v>
      </c>
      <c r="E379" s="10" t="s">
        <v>440</v>
      </c>
      <c r="F379" s="10" t="s">
        <v>173</v>
      </c>
      <c r="G379" s="6" t="s">
        <v>441</v>
      </c>
      <c r="H379" s="7">
        <f>165547+32087</f>
        <v>197634</v>
      </c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spans="1:26" s="22" customFormat="1" ht="66" customHeight="1" x14ac:dyDescent="0.2">
      <c r="A380" s="6" t="s">
        <v>130</v>
      </c>
      <c r="B380" s="17" t="s">
        <v>402</v>
      </c>
      <c r="C380" s="17" t="s">
        <v>41</v>
      </c>
      <c r="D380" s="6" t="s">
        <v>18</v>
      </c>
      <c r="E380" s="10" t="s">
        <v>2</v>
      </c>
      <c r="F380" s="10" t="s">
        <v>408</v>
      </c>
      <c r="G380" s="6" t="s">
        <v>442</v>
      </c>
      <c r="H380" s="7">
        <v>170000</v>
      </c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spans="1:26" s="22" customFormat="1" ht="66" customHeight="1" x14ac:dyDescent="0.2">
      <c r="A381" s="6" t="s">
        <v>130</v>
      </c>
      <c r="B381" s="17" t="s">
        <v>402</v>
      </c>
      <c r="C381" s="17" t="s">
        <v>41</v>
      </c>
      <c r="D381" s="6" t="s">
        <v>18</v>
      </c>
      <c r="E381" s="10" t="s">
        <v>2</v>
      </c>
      <c r="F381" s="10" t="s">
        <v>412</v>
      </c>
      <c r="G381" s="6" t="s">
        <v>443</v>
      </c>
      <c r="H381" s="7">
        <v>170000</v>
      </c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spans="1:26" s="22" customFormat="1" ht="66" customHeight="1" x14ac:dyDescent="0.2">
      <c r="A382" s="6" t="s">
        <v>130</v>
      </c>
      <c r="B382" s="17" t="s">
        <v>402</v>
      </c>
      <c r="C382" s="17" t="s">
        <v>44</v>
      </c>
      <c r="D382" s="6" t="s">
        <v>18</v>
      </c>
      <c r="E382" s="10" t="s">
        <v>2</v>
      </c>
      <c r="F382" s="10" t="s">
        <v>58</v>
      </c>
      <c r="G382" s="6" t="s">
        <v>444</v>
      </c>
      <c r="H382" s="7">
        <v>100000</v>
      </c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spans="1:26" s="22" customFormat="1" ht="66" customHeight="1" x14ac:dyDescent="0.2">
      <c r="A383" s="6" t="s">
        <v>130</v>
      </c>
      <c r="B383" s="17" t="s">
        <v>402</v>
      </c>
      <c r="C383" s="17" t="s">
        <v>44</v>
      </c>
      <c r="D383" s="6" t="s">
        <v>18</v>
      </c>
      <c r="E383" s="10" t="s">
        <v>2</v>
      </c>
      <c r="F383" s="10" t="s">
        <v>58</v>
      </c>
      <c r="G383" s="6" t="s">
        <v>445</v>
      </c>
      <c r="H383" s="7">
        <v>252000</v>
      </c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spans="1:26" s="22" customFormat="1" ht="66" customHeight="1" x14ac:dyDescent="0.2">
      <c r="A384" s="6" t="s">
        <v>130</v>
      </c>
      <c r="B384" s="17" t="s">
        <v>402</v>
      </c>
      <c r="C384" s="17" t="s">
        <v>41</v>
      </c>
      <c r="D384" s="6" t="s">
        <v>24</v>
      </c>
      <c r="E384" s="10" t="s">
        <v>3</v>
      </c>
      <c r="F384" s="10" t="s">
        <v>446</v>
      </c>
      <c r="G384" s="6" t="s">
        <v>441</v>
      </c>
      <c r="H384" s="7">
        <v>100000</v>
      </c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spans="1:26" s="22" customFormat="1" ht="66" customHeight="1" x14ac:dyDescent="0.2">
      <c r="A385" s="6" t="s">
        <v>151</v>
      </c>
      <c r="B385" s="17" t="s">
        <v>402</v>
      </c>
      <c r="C385" s="17" t="s">
        <v>41</v>
      </c>
      <c r="D385" s="6" t="s">
        <v>18</v>
      </c>
      <c r="E385" s="10" t="s">
        <v>2</v>
      </c>
      <c r="F385" s="10" t="s">
        <v>168</v>
      </c>
      <c r="G385" s="6" t="s">
        <v>447</v>
      </c>
      <c r="H385" s="7">
        <v>50000</v>
      </c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spans="1:26" s="22" customFormat="1" ht="66" customHeight="1" x14ac:dyDescent="0.2">
      <c r="A386" s="6" t="s">
        <v>151</v>
      </c>
      <c r="B386" s="17" t="s">
        <v>402</v>
      </c>
      <c r="C386" s="17" t="s">
        <v>41</v>
      </c>
      <c r="D386" s="6" t="s">
        <v>18</v>
      </c>
      <c r="E386" s="10" t="s">
        <v>2</v>
      </c>
      <c r="F386" s="10" t="s">
        <v>203</v>
      </c>
      <c r="G386" s="6" t="s">
        <v>448</v>
      </c>
      <c r="H386" s="7">
        <v>50000</v>
      </c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spans="1:26" s="22" customFormat="1" ht="66" customHeight="1" x14ac:dyDescent="0.2">
      <c r="A387" s="6" t="s">
        <v>151</v>
      </c>
      <c r="B387" s="17" t="s">
        <v>402</v>
      </c>
      <c r="C387" s="17" t="s">
        <v>41</v>
      </c>
      <c r="D387" s="6" t="s">
        <v>18</v>
      </c>
      <c r="E387" s="10" t="s">
        <v>2</v>
      </c>
      <c r="F387" s="10" t="s">
        <v>152</v>
      </c>
      <c r="G387" s="6" t="s">
        <v>449</v>
      </c>
      <c r="H387" s="7">
        <v>100000</v>
      </c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spans="1:26" s="22" customFormat="1" ht="66" customHeight="1" x14ac:dyDescent="0.2">
      <c r="A388" s="6" t="s">
        <v>151</v>
      </c>
      <c r="B388" s="17" t="s">
        <v>402</v>
      </c>
      <c r="C388" s="17" t="s">
        <v>41</v>
      </c>
      <c r="D388" s="6" t="s">
        <v>18</v>
      </c>
      <c r="E388" s="10" t="s">
        <v>2</v>
      </c>
      <c r="F388" s="10" t="s">
        <v>405</v>
      </c>
      <c r="G388" s="6" t="s">
        <v>418</v>
      </c>
      <c r="H388" s="7">
        <v>200000</v>
      </c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spans="1:26" s="22" customFormat="1" ht="66" customHeight="1" x14ac:dyDescent="0.2">
      <c r="A389" s="6" t="s">
        <v>151</v>
      </c>
      <c r="B389" s="17" t="s">
        <v>402</v>
      </c>
      <c r="C389" s="17" t="s">
        <v>41</v>
      </c>
      <c r="D389" s="6" t="s">
        <v>18</v>
      </c>
      <c r="E389" s="10" t="s">
        <v>2</v>
      </c>
      <c r="F389" s="10" t="s">
        <v>205</v>
      </c>
      <c r="G389" s="6" t="s">
        <v>450</v>
      </c>
      <c r="H389" s="7">
        <v>200000</v>
      </c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spans="1:26" s="22" customFormat="1" ht="66" customHeight="1" x14ac:dyDescent="0.2">
      <c r="A390" s="6" t="s">
        <v>151</v>
      </c>
      <c r="B390" s="17" t="s">
        <v>402</v>
      </c>
      <c r="C390" s="17" t="s">
        <v>41</v>
      </c>
      <c r="D390" s="6" t="s">
        <v>18</v>
      </c>
      <c r="E390" s="10" t="s">
        <v>2</v>
      </c>
      <c r="F390" s="10" t="s">
        <v>173</v>
      </c>
      <c r="G390" s="6" t="s">
        <v>451</v>
      </c>
      <c r="H390" s="7">
        <v>50000</v>
      </c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spans="1:26" s="22" customFormat="1" ht="66" customHeight="1" x14ac:dyDescent="0.2">
      <c r="A391" s="6" t="s">
        <v>151</v>
      </c>
      <c r="B391" s="17" t="s">
        <v>402</v>
      </c>
      <c r="C391" s="17" t="s">
        <v>41</v>
      </c>
      <c r="D391" s="6" t="s">
        <v>18</v>
      </c>
      <c r="E391" s="10" t="s">
        <v>2</v>
      </c>
      <c r="F391" s="10" t="s">
        <v>408</v>
      </c>
      <c r="G391" s="6" t="s">
        <v>452</v>
      </c>
      <c r="H391" s="7">
        <f>212547+32087</f>
        <v>244634</v>
      </c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spans="1:26" s="22" customFormat="1" ht="66" customHeight="1" x14ac:dyDescent="0.2">
      <c r="A392" s="6" t="s">
        <v>151</v>
      </c>
      <c r="B392" s="17" t="s">
        <v>402</v>
      </c>
      <c r="C392" s="17" t="s">
        <v>41</v>
      </c>
      <c r="D392" s="6" t="s">
        <v>18</v>
      </c>
      <c r="E392" s="10" t="s">
        <v>2</v>
      </c>
      <c r="F392" s="10" t="s">
        <v>225</v>
      </c>
      <c r="G392" s="6" t="s">
        <v>423</v>
      </c>
      <c r="H392" s="7">
        <v>50000</v>
      </c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spans="1:26" s="22" customFormat="1" ht="66" customHeight="1" x14ac:dyDescent="0.2">
      <c r="A393" s="6" t="s">
        <v>151</v>
      </c>
      <c r="B393" s="17" t="s">
        <v>402</v>
      </c>
      <c r="C393" s="17" t="s">
        <v>41</v>
      </c>
      <c r="D393" s="6" t="s">
        <v>18</v>
      </c>
      <c r="E393" s="10" t="s">
        <v>2</v>
      </c>
      <c r="F393" s="10" t="s">
        <v>412</v>
      </c>
      <c r="G393" s="6" t="s">
        <v>424</v>
      </c>
      <c r="H393" s="7">
        <v>300000</v>
      </c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spans="1:26" s="22" customFormat="1" ht="66" customHeight="1" x14ac:dyDescent="0.2">
      <c r="A394" s="6" t="s">
        <v>151</v>
      </c>
      <c r="B394" s="17" t="s">
        <v>402</v>
      </c>
      <c r="C394" s="17" t="s">
        <v>44</v>
      </c>
      <c r="D394" s="6" t="s">
        <v>18</v>
      </c>
      <c r="E394" s="10" t="s">
        <v>3</v>
      </c>
      <c r="F394" s="10" t="s">
        <v>58</v>
      </c>
      <c r="G394" s="6" t="s">
        <v>414</v>
      </c>
      <c r="H394" s="7">
        <v>50000</v>
      </c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spans="1:26" s="22" customFormat="1" ht="66" customHeight="1" x14ac:dyDescent="0.2">
      <c r="A395" s="6" t="s">
        <v>151</v>
      </c>
      <c r="B395" s="17" t="s">
        <v>402</v>
      </c>
      <c r="C395" s="17" t="s">
        <v>41</v>
      </c>
      <c r="D395" s="6" t="s">
        <v>18</v>
      </c>
      <c r="E395" s="10" t="s">
        <v>453</v>
      </c>
      <c r="F395" s="10" t="s">
        <v>129</v>
      </c>
      <c r="G395" s="6" t="s">
        <v>454</v>
      </c>
      <c r="H395" s="7">
        <v>50000</v>
      </c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spans="1:26" s="22" customFormat="1" ht="66" customHeight="1" x14ac:dyDescent="0.2">
      <c r="A396" s="6" t="s">
        <v>158</v>
      </c>
      <c r="B396" s="17" t="s">
        <v>402</v>
      </c>
      <c r="C396" s="17" t="s">
        <v>41</v>
      </c>
      <c r="D396" s="6" t="s">
        <v>24</v>
      </c>
      <c r="E396" s="10" t="s">
        <v>3</v>
      </c>
      <c r="F396" s="10" t="s">
        <v>405</v>
      </c>
      <c r="G396" s="6" t="s">
        <v>455</v>
      </c>
      <c r="H396" s="7">
        <v>200000</v>
      </c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spans="1:26" s="22" customFormat="1" ht="66" customHeight="1" x14ac:dyDescent="0.2">
      <c r="A397" s="6" t="s">
        <v>158</v>
      </c>
      <c r="B397" s="17" t="s">
        <v>402</v>
      </c>
      <c r="C397" s="17" t="s">
        <v>41</v>
      </c>
      <c r="D397" s="6" t="s">
        <v>18</v>
      </c>
      <c r="E397" s="10" t="s">
        <v>2</v>
      </c>
      <c r="F397" s="10" t="s">
        <v>410</v>
      </c>
      <c r="G397" s="6" t="s">
        <v>456</v>
      </c>
      <c r="H397" s="7">
        <v>912547</v>
      </c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spans="1:26" s="22" customFormat="1" ht="66" customHeight="1" x14ac:dyDescent="0.2">
      <c r="A398" s="6" t="s">
        <v>158</v>
      </c>
      <c r="B398" s="17" t="s">
        <v>402</v>
      </c>
      <c r="C398" s="17" t="s">
        <v>41</v>
      </c>
      <c r="D398" s="6" t="s">
        <v>18</v>
      </c>
      <c r="E398" s="10" t="s">
        <v>2</v>
      </c>
      <c r="F398" s="10" t="s">
        <v>412</v>
      </c>
      <c r="G398" s="6" t="s">
        <v>457</v>
      </c>
      <c r="H398" s="7">
        <v>100000</v>
      </c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spans="1:26" s="22" customFormat="1" ht="66" customHeight="1" x14ac:dyDescent="0.2">
      <c r="A399" s="6" t="s">
        <v>158</v>
      </c>
      <c r="B399" s="17" t="s">
        <v>402</v>
      </c>
      <c r="C399" s="17" t="s">
        <v>44</v>
      </c>
      <c r="D399" s="6" t="s">
        <v>18</v>
      </c>
      <c r="E399" s="10" t="s">
        <v>3</v>
      </c>
      <c r="F399" s="10" t="s">
        <v>58</v>
      </c>
      <c r="G399" s="6" t="s">
        <v>458</v>
      </c>
      <c r="H399" s="7">
        <f>100000+32087</f>
        <v>132087</v>
      </c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spans="1:26" s="22" customFormat="1" ht="66" customHeight="1" x14ac:dyDescent="0.2">
      <c r="A400" s="6" t="s">
        <v>167</v>
      </c>
      <c r="B400" s="17" t="s">
        <v>402</v>
      </c>
      <c r="C400" s="17" t="s">
        <v>41</v>
      </c>
      <c r="D400" s="6" t="s">
        <v>18</v>
      </c>
      <c r="E400" s="10" t="s">
        <v>2</v>
      </c>
      <c r="F400" s="10" t="s">
        <v>203</v>
      </c>
      <c r="G400" s="6" t="s">
        <v>417</v>
      </c>
      <c r="H400" s="7">
        <v>100000</v>
      </c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spans="1:26" s="22" customFormat="1" ht="66" customHeight="1" x14ac:dyDescent="0.2">
      <c r="A401" s="6" t="s">
        <v>167</v>
      </c>
      <c r="B401" s="17" t="s">
        <v>402</v>
      </c>
      <c r="C401" s="17" t="s">
        <v>41</v>
      </c>
      <c r="D401" s="6" t="s">
        <v>24</v>
      </c>
      <c r="E401" s="10" t="s">
        <v>3</v>
      </c>
      <c r="F401" s="10" t="s">
        <v>152</v>
      </c>
      <c r="G401" s="6" t="s">
        <v>459</v>
      </c>
      <c r="H401" s="7">
        <v>150000</v>
      </c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spans="1:26" s="22" customFormat="1" ht="66" customHeight="1" x14ac:dyDescent="0.2">
      <c r="A402" s="6" t="s">
        <v>167</v>
      </c>
      <c r="B402" s="17" t="s">
        <v>402</v>
      </c>
      <c r="C402" s="17" t="s">
        <v>41</v>
      </c>
      <c r="D402" s="6" t="s">
        <v>18</v>
      </c>
      <c r="E402" s="10" t="s">
        <v>2</v>
      </c>
      <c r="F402" s="10" t="s">
        <v>405</v>
      </c>
      <c r="G402" s="6" t="s">
        <v>460</v>
      </c>
      <c r="H402" s="7">
        <v>50000</v>
      </c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spans="1:26" s="22" customFormat="1" ht="66" customHeight="1" x14ac:dyDescent="0.2">
      <c r="A403" s="6" t="s">
        <v>167</v>
      </c>
      <c r="B403" s="17" t="s">
        <v>402</v>
      </c>
      <c r="C403" s="17" t="s">
        <v>41</v>
      </c>
      <c r="D403" s="6" t="s">
        <v>24</v>
      </c>
      <c r="E403" s="10" t="s">
        <v>3</v>
      </c>
      <c r="F403" s="10" t="s">
        <v>173</v>
      </c>
      <c r="G403" s="6" t="s">
        <v>422</v>
      </c>
      <c r="H403" s="7">
        <v>100000</v>
      </c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spans="1:26" s="22" customFormat="1" ht="66" customHeight="1" x14ac:dyDescent="0.2">
      <c r="A404" s="6" t="s">
        <v>167</v>
      </c>
      <c r="B404" s="17" t="s">
        <v>402</v>
      </c>
      <c r="C404" s="6" t="s">
        <v>41</v>
      </c>
      <c r="D404" s="6" t="s">
        <v>18</v>
      </c>
      <c r="E404" s="10" t="s">
        <v>2</v>
      </c>
      <c r="F404" s="10" t="s">
        <v>408</v>
      </c>
      <c r="G404" s="6" t="s">
        <v>164</v>
      </c>
      <c r="H404" s="7">
        <v>50000</v>
      </c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spans="1:26" s="22" customFormat="1" ht="66" customHeight="1" x14ac:dyDescent="0.2">
      <c r="A405" s="6" t="s">
        <v>167</v>
      </c>
      <c r="B405" s="17" t="s">
        <v>402</v>
      </c>
      <c r="C405" s="17" t="s">
        <v>41</v>
      </c>
      <c r="D405" s="6" t="s">
        <v>24</v>
      </c>
      <c r="E405" s="10" t="s">
        <v>3</v>
      </c>
      <c r="F405" s="10" t="s">
        <v>58</v>
      </c>
      <c r="G405" s="6" t="s">
        <v>569</v>
      </c>
      <c r="H405" s="7">
        <v>650000</v>
      </c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spans="1:26" s="22" customFormat="1" ht="66" customHeight="1" x14ac:dyDescent="0.2">
      <c r="A406" s="6" t="s">
        <v>167</v>
      </c>
      <c r="B406" s="17" t="s">
        <v>402</v>
      </c>
      <c r="C406" s="6" t="s">
        <v>41</v>
      </c>
      <c r="D406" s="6" t="s">
        <v>18</v>
      </c>
      <c r="E406" s="10" t="s">
        <v>2</v>
      </c>
      <c r="F406" s="10" t="s">
        <v>412</v>
      </c>
      <c r="G406" s="6" t="s">
        <v>164</v>
      </c>
      <c r="H406" s="7">
        <v>62547</v>
      </c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spans="1:26" s="22" customFormat="1" ht="66" customHeight="1" x14ac:dyDescent="0.2">
      <c r="A407" s="6" t="s">
        <v>167</v>
      </c>
      <c r="B407" s="17" t="s">
        <v>402</v>
      </c>
      <c r="C407" s="17" t="s">
        <v>44</v>
      </c>
      <c r="D407" s="6" t="s">
        <v>18</v>
      </c>
      <c r="E407" s="10" t="s">
        <v>2</v>
      </c>
      <c r="F407" s="10" t="s">
        <v>58</v>
      </c>
      <c r="G407" s="6" t="s">
        <v>568</v>
      </c>
      <c r="H407" s="7">
        <f>100000+32087</f>
        <v>132087</v>
      </c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spans="1:26" s="22" customFormat="1" ht="66" customHeight="1" x14ac:dyDescent="0.2">
      <c r="A408" s="6" t="s">
        <v>167</v>
      </c>
      <c r="B408" s="17" t="s">
        <v>402</v>
      </c>
      <c r="C408" s="17" t="s">
        <v>44</v>
      </c>
      <c r="D408" s="6" t="s">
        <v>24</v>
      </c>
      <c r="E408" s="10" t="s">
        <v>3</v>
      </c>
      <c r="F408" s="10" t="s">
        <v>58</v>
      </c>
      <c r="G408" s="6" t="s">
        <v>414</v>
      </c>
      <c r="H408" s="7">
        <v>50000</v>
      </c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spans="1:26" s="22" customFormat="1" ht="66" customHeight="1" x14ac:dyDescent="0.2">
      <c r="A409" s="6" t="s">
        <v>177</v>
      </c>
      <c r="B409" s="17" t="s">
        <v>402</v>
      </c>
      <c r="C409" s="17" t="s">
        <v>41</v>
      </c>
      <c r="D409" s="6" t="s">
        <v>18</v>
      </c>
      <c r="E409" s="10" t="s">
        <v>2</v>
      </c>
      <c r="F409" s="10" t="s">
        <v>168</v>
      </c>
      <c r="G409" s="6" t="s">
        <v>461</v>
      </c>
      <c r="H409" s="7">
        <f>50000+32087</f>
        <v>82087</v>
      </c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spans="1:26" s="22" customFormat="1" ht="66" customHeight="1" x14ac:dyDescent="0.2">
      <c r="A410" s="6" t="s">
        <v>177</v>
      </c>
      <c r="B410" s="17" t="s">
        <v>402</v>
      </c>
      <c r="C410" s="17" t="s">
        <v>41</v>
      </c>
      <c r="D410" s="6" t="s">
        <v>24</v>
      </c>
      <c r="E410" s="10" t="s">
        <v>3</v>
      </c>
      <c r="F410" s="10" t="s">
        <v>203</v>
      </c>
      <c r="G410" s="6" t="s">
        <v>462</v>
      </c>
      <c r="H410" s="7">
        <v>50000</v>
      </c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spans="1:26" s="22" customFormat="1" ht="66" customHeight="1" x14ac:dyDescent="0.2">
      <c r="A411" s="6" t="s">
        <v>177</v>
      </c>
      <c r="B411" s="17" t="s">
        <v>402</v>
      </c>
      <c r="C411" s="17" t="s">
        <v>41</v>
      </c>
      <c r="D411" s="6" t="s">
        <v>24</v>
      </c>
      <c r="E411" s="10" t="s">
        <v>3</v>
      </c>
      <c r="F411" s="10" t="s">
        <v>286</v>
      </c>
      <c r="G411" s="6" t="s">
        <v>463</v>
      </c>
      <c r="H411" s="7">
        <v>50000</v>
      </c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spans="1:26" s="22" customFormat="1" ht="66" customHeight="1" x14ac:dyDescent="0.2">
      <c r="A412" s="6" t="s">
        <v>177</v>
      </c>
      <c r="B412" s="17" t="s">
        <v>402</v>
      </c>
      <c r="C412" s="17" t="s">
        <v>41</v>
      </c>
      <c r="D412" s="6" t="s">
        <v>18</v>
      </c>
      <c r="E412" s="10" t="s">
        <v>2</v>
      </c>
      <c r="F412" s="10" t="s">
        <v>419</v>
      </c>
      <c r="G412" s="6" t="s">
        <v>464</v>
      </c>
      <c r="H412" s="7">
        <v>100000</v>
      </c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spans="1:26" s="22" customFormat="1" ht="66" customHeight="1" x14ac:dyDescent="0.2">
      <c r="A413" s="6" t="s">
        <v>177</v>
      </c>
      <c r="B413" s="17" t="s">
        <v>402</v>
      </c>
      <c r="C413" s="17" t="s">
        <v>41</v>
      </c>
      <c r="D413" s="6" t="s">
        <v>24</v>
      </c>
      <c r="E413" s="10" t="s">
        <v>3</v>
      </c>
      <c r="F413" s="10" t="s">
        <v>173</v>
      </c>
      <c r="G413" s="6" t="s">
        <v>465</v>
      </c>
      <c r="H413" s="7">
        <v>100000</v>
      </c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spans="1:26" s="22" customFormat="1" ht="66" customHeight="1" x14ac:dyDescent="0.2">
      <c r="A414" s="6" t="s">
        <v>177</v>
      </c>
      <c r="B414" s="17" t="s">
        <v>402</v>
      </c>
      <c r="C414" s="17" t="s">
        <v>41</v>
      </c>
      <c r="D414" s="6" t="s">
        <v>18</v>
      </c>
      <c r="E414" s="10" t="s">
        <v>2</v>
      </c>
      <c r="F414" s="10" t="s">
        <v>408</v>
      </c>
      <c r="G414" s="6" t="s">
        <v>466</v>
      </c>
      <c r="H414" s="7">
        <v>300000</v>
      </c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spans="1:26" s="22" customFormat="1" ht="66" customHeight="1" x14ac:dyDescent="0.2">
      <c r="A415" s="6" t="s">
        <v>177</v>
      </c>
      <c r="B415" s="17" t="s">
        <v>402</v>
      </c>
      <c r="C415" s="17" t="s">
        <v>41</v>
      </c>
      <c r="D415" s="6" t="s">
        <v>18</v>
      </c>
      <c r="E415" s="10" t="s">
        <v>2</v>
      </c>
      <c r="F415" s="10" t="s">
        <v>410</v>
      </c>
      <c r="G415" s="6" t="s">
        <v>467</v>
      </c>
      <c r="H415" s="7">
        <v>210547</v>
      </c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spans="1:26" s="22" customFormat="1" ht="66" customHeight="1" x14ac:dyDescent="0.2">
      <c r="A416" s="6" t="s">
        <v>177</v>
      </c>
      <c r="B416" s="17" t="s">
        <v>402</v>
      </c>
      <c r="C416" s="17" t="s">
        <v>41</v>
      </c>
      <c r="D416" s="6" t="s">
        <v>18</v>
      </c>
      <c r="E416" s="10" t="s">
        <v>2</v>
      </c>
      <c r="F416" s="10" t="s">
        <v>412</v>
      </c>
      <c r="G416" s="6" t="s">
        <v>468</v>
      </c>
      <c r="H416" s="7">
        <v>300000</v>
      </c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spans="1:26" s="22" customFormat="1" ht="66" customHeight="1" x14ac:dyDescent="0.2">
      <c r="A417" s="6" t="s">
        <v>177</v>
      </c>
      <c r="B417" s="17" t="s">
        <v>402</v>
      </c>
      <c r="C417" s="17" t="s">
        <v>44</v>
      </c>
      <c r="D417" s="6" t="s">
        <v>24</v>
      </c>
      <c r="E417" s="10" t="s">
        <v>3</v>
      </c>
      <c r="F417" s="10" t="s">
        <v>58</v>
      </c>
      <c r="G417" s="6" t="s">
        <v>469</v>
      </c>
      <c r="H417" s="7">
        <v>152000</v>
      </c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spans="1:26" s="22" customFormat="1" ht="66" customHeight="1" x14ac:dyDescent="0.2">
      <c r="A418" s="6" t="s">
        <v>200</v>
      </c>
      <c r="B418" s="17" t="s">
        <v>402</v>
      </c>
      <c r="C418" s="17" t="s">
        <v>41</v>
      </c>
      <c r="D418" s="6" t="s">
        <v>18</v>
      </c>
      <c r="E418" s="10" t="s">
        <v>2</v>
      </c>
      <c r="F418" s="10" t="s">
        <v>408</v>
      </c>
      <c r="G418" s="6" t="s">
        <v>470</v>
      </c>
      <c r="H418" s="7">
        <v>100000</v>
      </c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spans="1:26" s="22" customFormat="1" ht="66" customHeight="1" x14ac:dyDescent="0.2">
      <c r="A419" s="6" t="s">
        <v>200</v>
      </c>
      <c r="B419" s="17" t="s">
        <v>402</v>
      </c>
      <c r="C419" s="17" t="s">
        <v>44</v>
      </c>
      <c r="D419" s="6" t="s">
        <v>24</v>
      </c>
      <c r="E419" s="10" t="s">
        <v>3</v>
      </c>
      <c r="F419" s="10" t="s">
        <v>58</v>
      </c>
      <c r="G419" s="6" t="s">
        <v>471</v>
      </c>
      <c r="H419" s="7">
        <f>62547+32087</f>
        <v>94634</v>
      </c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spans="1:26" s="22" customFormat="1" ht="66" customHeight="1" x14ac:dyDescent="0.2">
      <c r="A420" s="6" t="s">
        <v>200</v>
      </c>
      <c r="B420" s="17" t="s">
        <v>402</v>
      </c>
      <c r="C420" s="17" t="s">
        <v>44</v>
      </c>
      <c r="D420" s="6" t="s">
        <v>24</v>
      </c>
      <c r="E420" s="10" t="s">
        <v>3</v>
      </c>
      <c r="F420" s="10" t="s">
        <v>58</v>
      </c>
      <c r="G420" s="6" t="s">
        <v>414</v>
      </c>
      <c r="H420" s="7">
        <v>50000</v>
      </c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spans="1:26" s="22" customFormat="1" ht="66" customHeight="1" x14ac:dyDescent="0.2">
      <c r="A421" s="6" t="s">
        <v>200</v>
      </c>
      <c r="B421" s="17" t="s">
        <v>402</v>
      </c>
      <c r="C421" s="17" t="s">
        <v>44</v>
      </c>
      <c r="D421" s="6" t="s">
        <v>24</v>
      </c>
      <c r="E421" s="10" t="s">
        <v>3</v>
      </c>
      <c r="F421" s="10" t="s">
        <v>58</v>
      </c>
      <c r="G421" s="6" t="s">
        <v>472</v>
      </c>
      <c r="H421" s="7">
        <v>200000</v>
      </c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spans="1:26" s="22" customFormat="1" ht="66" customHeight="1" x14ac:dyDescent="0.2">
      <c r="A422" s="6" t="s">
        <v>200</v>
      </c>
      <c r="B422" s="17" t="s">
        <v>402</v>
      </c>
      <c r="C422" s="17" t="s">
        <v>44</v>
      </c>
      <c r="D422" s="6" t="s">
        <v>18</v>
      </c>
      <c r="E422" s="10" t="s">
        <v>2</v>
      </c>
      <c r="F422" s="10" t="s">
        <v>58</v>
      </c>
      <c r="G422" s="6" t="s">
        <v>543</v>
      </c>
      <c r="H422" s="7">
        <v>500000</v>
      </c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spans="1:26" s="22" customFormat="1" ht="66" customHeight="1" x14ac:dyDescent="0.2">
      <c r="A423" s="6" t="s">
        <v>200</v>
      </c>
      <c r="B423" s="17" t="s">
        <v>402</v>
      </c>
      <c r="C423" s="17" t="s">
        <v>44</v>
      </c>
      <c r="D423" s="6" t="s">
        <v>18</v>
      </c>
      <c r="E423" s="10" t="s">
        <v>2</v>
      </c>
      <c r="F423" s="10" t="s">
        <v>58</v>
      </c>
      <c r="G423" s="6" t="s">
        <v>473</v>
      </c>
      <c r="H423" s="7">
        <v>400000</v>
      </c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spans="1:26" s="22" customFormat="1" ht="66" customHeight="1" x14ac:dyDescent="0.2">
      <c r="A424" s="6" t="s">
        <v>221</v>
      </c>
      <c r="B424" s="17" t="s">
        <v>402</v>
      </c>
      <c r="C424" s="17" t="s">
        <v>41</v>
      </c>
      <c r="D424" s="6" t="s">
        <v>24</v>
      </c>
      <c r="E424" s="10" t="s">
        <v>3</v>
      </c>
      <c r="F424" s="10" t="s">
        <v>405</v>
      </c>
      <c r="G424" s="6" t="s">
        <v>474</v>
      </c>
      <c r="H424" s="7">
        <v>100000</v>
      </c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spans="1:26" s="22" customFormat="1" ht="66" customHeight="1" x14ac:dyDescent="0.2">
      <c r="A425" s="6" t="s">
        <v>221</v>
      </c>
      <c r="B425" s="17" t="s">
        <v>402</v>
      </c>
      <c r="C425" s="17" t="s">
        <v>41</v>
      </c>
      <c r="D425" s="6" t="s">
        <v>24</v>
      </c>
      <c r="E425" s="10" t="s">
        <v>3</v>
      </c>
      <c r="F425" s="10" t="s">
        <v>408</v>
      </c>
      <c r="G425" s="6" t="s">
        <v>475</v>
      </c>
      <c r="H425" s="7">
        <v>100000</v>
      </c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spans="1:26" s="22" customFormat="1" ht="66" customHeight="1" x14ac:dyDescent="0.2">
      <c r="A426" s="6" t="s">
        <v>221</v>
      </c>
      <c r="B426" s="17" t="s">
        <v>402</v>
      </c>
      <c r="C426" s="17" t="s">
        <v>41</v>
      </c>
      <c r="D426" s="6" t="s">
        <v>24</v>
      </c>
      <c r="E426" s="10" t="s">
        <v>3</v>
      </c>
      <c r="F426" s="10" t="s">
        <v>410</v>
      </c>
      <c r="G426" s="6" t="s">
        <v>476</v>
      </c>
      <c r="H426" s="7">
        <f>712547+32087</f>
        <v>744634</v>
      </c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spans="1:26" s="22" customFormat="1" ht="66" customHeight="1" x14ac:dyDescent="0.2">
      <c r="A427" s="6" t="s">
        <v>221</v>
      </c>
      <c r="B427" s="17" t="s">
        <v>402</v>
      </c>
      <c r="C427" s="17" t="s">
        <v>41</v>
      </c>
      <c r="D427" s="6" t="s">
        <v>24</v>
      </c>
      <c r="E427" s="10" t="s">
        <v>3</v>
      </c>
      <c r="F427" s="10" t="s">
        <v>412</v>
      </c>
      <c r="G427" s="6" t="s">
        <v>477</v>
      </c>
      <c r="H427" s="7">
        <v>100000</v>
      </c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spans="1:26" s="22" customFormat="1" ht="66" customHeight="1" x14ac:dyDescent="0.2">
      <c r="A428" s="6" t="s">
        <v>221</v>
      </c>
      <c r="B428" s="17" t="s">
        <v>402</v>
      </c>
      <c r="C428" s="17" t="s">
        <v>41</v>
      </c>
      <c r="D428" s="6" t="s">
        <v>18</v>
      </c>
      <c r="E428" s="10" t="s">
        <v>3</v>
      </c>
      <c r="F428" s="10" t="s">
        <v>428</v>
      </c>
      <c r="G428" s="6" t="s">
        <v>478</v>
      </c>
      <c r="H428" s="7">
        <v>50000</v>
      </c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spans="1:26" s="22" customFormat="1" ht="66" customHeight="1" x14ac:dyDescent="0.2">
      <c r="A429" s="6" t="s">
        <v>221</v>
      </c>
      <c r="B429" s="17" t="s">
        <v>402</v>
      </c>
      <c r="C429" s="17" t="s">
        <v>44</v>
      </c>
      <c r="D429" s="6" t="s">
        <v>24</v>
      </c>
      <c r="E429" s="10" t="s">
        <v>2</v>
      </c>
      <c r="F429" s="10" t="s">
        <v>58</v>
      </c>
      <c r="G429" s="6" t="s">
        <v>479</v>
      </c>
      <c r="H429" s="7">
        <v>100000</v>
      </c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spans="1:26" s="22" customFormat="1" ht="66" customHeight="1" x14ac:dyDescent="0.2">
      <c r="A430" s="6" t="s">
        <v>221</v>
      </c>
      <c r="B430" s="17" t="s">
        <v>402</v>
      </c>
      <c r="C430" s="17" t="s">
        <v>44</v>
      </c>
      <c r="D430" s="6" t="s">
        <v>24</v>
      </c>
      <c r="E430" s="10" t="s">
        <v>3</v>
      </c>
      <c r="F430" s="10" t="s">
        <v>58</v>
      </c>
      <c r="G430" s="6" t="s">
        <v>414</v>
      </c>
      <c r="H430" s="7">
        <v>50000</v>
      </c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spans="1:26" s="22" customFormat="1" ht="66" customHeight="1" x14ac:dyDescent="0.2">
      <c r="A431" s="6" t="s">
        <v>221</v>
      </c>
      <c r="B431" s="17" t="s">
        <v>402</v>
      </c>
      <c r="C431" s="17" t="s">
        <v>44</v>
      </c>
      <c r="D431" s="6" t="s">
        <v>18</v>
      </c>
      <c r="E431" s="10" t="s">
        <v>3</v>
      </c>
      <c r="F431" s="10" t="s">
        <v>58</v>
      </c>
      <c r="G431" s="6" t="s">
        <v>480</v>
      </c>
      <c r="H431" s="7">
        <v>100000</v>
      </c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spans="1:26" s="22" customFormat="1" ht="66" customHeight="1" x14ac:dyDescent="0.2">
      <c r="A432" s="6" t="s">
        <v>235</v>
      </c>
      <c r="B432" s="17" t="s">
        <v>402</v>
      </c>
      <c r="C432" s="17" t="s">
        <v>41</v>
      </c>
      <c r="D432" s="6" t="s">
        <v>18</v>
      </c>
      <c r="E432" s="10" t="s">
        <v>2</v>
      </c>
      <c r="F432" s="10" t="s">
        <v>203</v>
      </c>
      <c r="G432" s="6" t="s">
        <v>481</v>
      </c>
      <c r="H432" s="7">
        <v>100000</v>
      </c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spans="1:26" s="22" customFormat="1" ht="66" customHeight="1" x14ac:dyDescent="0.2">
      <c r="A433" s="6" t="s">
        <v>235</v>
      </c>
      <c r="B433" s="17" t="s">
        <v>402</v>
      </c>
      <c r="C433" s="17" t="s">
        <v>41</v>
      </c>
      <c r="D433" s="6" t="s">
        <v>24</v>
      </c>
      <c r="E433" s="10" t="s">
        <v>3</v>
      </c>
      <c r="F433" s="10" t="s">
        <v>152</v>
      </c>
      <c r="G433" s="6" t="s">
        <v>67</v>
      </c>
      <c r="H433" s="7">
        <f>150547+32087</f>
        <v>182634</v>
      </c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spans="1:26" s="22" customFormat="1" ht="66" customHeight="1" x14ac:dyDescent="0.2">
      <c r="A434" s="6" t="s">
        <v>235</v>
      </c>
      <c r="B434" s="17" t="s">
        <v>402</v>
      </c>
      <c r="C434" s="17" t="s">
        <v>41</v>
      </c>
      <c r="D434" s="6" t="s">
        <v>18</v>
      </c>
      <c r="E434" s="10" t="s">
        <v>2</v>
      </c>
      <c r="F434" s="10" t="s">
        <v>405</v>
      </c>
      <c r="G434" s="6" t="s">
        <v>418</v>
      </c>
      <c r="H434" s="7">
        <v>100000</v>
      </c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spans="1:26" s="22" customFormat="1" ht="66" customHeight="1" x14ac:dyDescent="0.2">
      <c r="A435" s="6" t="s">
        <v>235</v>
      </c>
      <c r="B435" s="17" t="s">
        <v>402</v>
      </c>
      <c r="C435" s="17" t="s">
        <v>41</v>
      </c>
      <c r="D435" s="6" t="s">
        <v>24</v>
      </c>
      <c r="E435" s="10" t="s">
        <v>3</v>
      </c>
      <c r="F435" s="10" t="s">
        <v>173</v>
      </c>
      <c r="G435" s="6" t="s">
        <v>482</v>
      </c>
      <c r="H435" s="7">
        <v>50000</v>
      </c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spans="1:26" s="22" customFormat="1" ht="66" customHeight="1" x14ac:dyDescent="0.2">
      <c r="A436" s="6" t="s">
        <v>235</v>
      </c>
      <c r="B436" s="17" t="s">
        <v>402</v>
      </c>
      <c r="C436" s="17" t="s">
        <v>41</v>
      </c>
      <c r="D436" s="6" t="s">
        <v>18</v>
      </c>
      <c r="E436" s="10" t="s">
        <v>2</v>
      </c>
      <c r="F436" s="10" t="s">
        <v>408</v>
      </c>
      <c r="G436" s="6" t="s">
        <v>164</v>
      </c>
      <c r="H436" s="7">
        <v>100000</v>
      </c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spans="1:26" s="22" customFormat="1" ht="66" customHeight="1" x14ac:dyDescent="0.2">
      <c r="A437" s="6" t="s">
        <v>235</v>
      </c>
      <c r="B437" s="17" t="s">
        <v>402</v>
      </c>
      <c r="C437" s="17" t="s">
        <v>41</v>
      </c>
      <c r="D437" s="6" t="s">
        <v>24</v>
      </c>
      <c r="E437" s="10" t="s">
        <v>3</v>
      </c>
      <c r="F437" s="10" t="s">
        <v>58</v>
      </c>
      <c r="G437" s="6" t="s">
        <v>563</v>
      </c>
      <c r="H437" s="7">
        <v>650000</v>
      </c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spans="1:26" s="22" customFormat="1" ht="66" customHeight="1" x14ac:dyDescent="0.2">
      <c r="A438" s="6" t="s">
        <v>235</v>
      </c>
      <c r="B438" s="17" t="s">
        <v>402</v>
      </c>
      <c r="C438" s="17" t="s">
        <v>41</v>
      </c>
      <c r="D438" s="6" t="s">
        <v>18</v>
      </c>
      <c r="E438" s="10" t="s">
        <v>2</v>
      </c>
      <c r="F438" s="10" t="s">
        <v>412</v>
      </c>
      <c r="G438" s="6" t="s">
        <v>483</v>
      </c>
      <c r="H438" s="7">
        <v>100000</v>
      </c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spans="1:26" s="22" customFormat="1" ht="66" customHeight="1" x14ac:dyDescent="0.2">
      <c r="A439" s="6" t="s">
        <v>235</v>
      </c>
      <c r="B439" s="17" t="s">
        <v>402</v>
      </c>
      <c r="C439" s="17" t="s">
        <v>41</v>
      </c>
      <c r="D439" s="6" t="s">
        <v>18</v>
      </c>
      <c r="E439" s="10" t="s">
        <v>2</v>
      </c>
      <c r="F439" s="10" t="s">
        <v>129</v>
      </c>
      <c r="G439" s="6" t="s">
        <v>454</v>
      </c>
      <c r="H439" s="7">
        <v>62000</v>
      </c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spans="1:26" s="22" customFormat="1" ht="66" customHeight="1" x14ac:dyDescent="0.2">
      <c r="A440" s="6" t="s">
        <v>245</v>
      </c>
      <c r="B440" s="17" t="s">
        <v>402</v>
      </c>
      <c r="C440" s="17" t="s">
        <v>41</v>
      </c>
      <c r="D440" s="6" t="s">
        <v>18</v>
      </c>
      <c r="E440" s="10" t="s">
        <v>2</v>
      </c>
      <c r="F440" s="10" t="s">
        <v>168</v>
      </c>
      <c r="G440" s="6" t="s">
        <v>484</v>
      </c>
      <c r="H440" s="7">
        <v>75000</v>
      </c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spans="1:26" s="22" customFormat="1" ht="66" customHeight="1" x14ac:dyDescent="0.2">
      <c r="A441" s="6" t="s">
        <v>245</v>
      </c>
      <c r="B441" s="17" t="s">
        <v>402</v>
      </c>
      <c r="C441" s="17" t="s">
        <v>41</v>
      </c>
      <c r="D441" s="6" t="s">
        <v>18</v>
      </c>
      <c r="E441" s="10" t="s">
        <v>2</v>
      </c>
      <c r="F441" s="10" t="s">
        <v>203</v>
      </c>
      <c r="G441" s="6" t="s">
        <v>485</v>
      </c>
      <c r="H441" s="7">
        <v>50000</v>
      </c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spans="1:26" s="22" customFormat="1" ht="66" customHeight="1" x14ac:dyDescent="0.2">
      <c r="A442" s="6" t="s">
        <v>245</v>
      </c>
      <c r="B442" s="17" t="s">
        <v>402</v>
      </c>
      <c r="C442" s="17" t="s">
        <v>41</v>
      </c>
      <c r="D442" s="6" t="s">
        <v>18</v>
      </c>
      <c r="E442" s="10" t="s">
        <v>2</v>
      </c>
      <c r="F442" s="10" t="s">
        <v>405</v>
      </c>
      <c r="G442" s="6" t="s">
        <v>164</v>
      </c>
      <c r="H442" s="7">
        <v>70000</v>
      </c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spans="1:26" s="22" customFormat="1" ht="66" customHeight="1" x14ac:dyDescent="0.2">
      <c r="A443" s="6" t="s">
        <v>245</v>
      </c>
      <c r="B443" s="17" t="s">
        <v>402</v>
      </c>
      <c r="C443" s="17" t="s">
        <v>41</v>
      </c>
      <c r="D443" s="6" t="s">
        <v>18</v>
      </c>
      <c r="E443" s="10" t="s">
        <v>2</v>
      </c>
      <c r="F443" s="10" t="s">
        <v>222</v>
      </c>
      <c r="G443" s="6" t="s">
        <v>484</v>
      </c>
      <c r="H443" s="7">
        <v>77547</v>
      </c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spans="1:26" s="22" customFormat="1" ht="66" customHeight="1" x14ac:dyDescent="0.2">
      <c r="A444" s="6" t="s">
        <v>245</v>
      </c>
      <c r="B444" s="17" t="s">
        <v>402</v>
      </c>
      <c r="C444" s="17" t="s">
        <v>41</v>
      </c>
      <c r="D444" s="6" t="s">
        <v>24</v>
      </c>
      <c r="E444" s="10" t="s">
        <v>3</v>
      </c>
      <c r="F444" s="10" t="s">
        <v>173</v>
      </c>
      <c r="G444" s="6" t="s">
        <v>482</v>
      </c>
      <c r="H444" s="7">
        <v>100000</v>
      </c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spans="1:26" s="22" customFormat="1" ht="66" customHeight="1" x14ac:dyDescent="0.2">
      <c r="A445" s="6" t="s">
        <v>245</v>
      </c>
      <c r="B445" s="17" t="s">
        <v>402</v>
      </c>
      <c r="C445" s="17" t="s">
        <v>41</v>
      </c>
      <c r="D445" s="6" t="s">
        <v>18</v>
      </c>
      <c r="E445" s="10" t="s">
        <v>2</v>
      </c>
      <c r="F445" s="10" t="s">
        <v>408</v>
      </c>
      <c r="G445" s="6" t="s">
        <v>164</v>
      </c>
      <c r="H445" s="7">
        <v>65000</v>
      </c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spans="1:26" s="22" customFormat="1" ht="66" customHeight="1" x14ac:dyDescent="0.2">
      <c r="A446" s="6" t="s">
        <v>245</v>
      </c>
      <c r="B446" s="17" t="s">
        <v>402</v>
      </c>
      <c r="C446" s="17" t="s">
        <v>41</v>
      </c>
      <c r="D446" s="6" t="s">
        <v>24</v>
      </c>
      <c r="E446" s="10" t="s">
        <v>3</v>
      </c>
      <c r="F446" s="10" t="s">
        <v>225</v>
      </c>
      <c r="G446" s="6" t="s">
        <v>226</v>
      </c>
      <c r="H446" s="7">
        <f>75000+32087</f>
        <v>107087</v>
      </c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spans="1:26" s="22" customFormat="1" ht="66" customHeight="1" x14ac:dyDescent="0.2">
      <c r="A447" s="6" t="s">
        <v>245</v>
      </c>
      <c r="B447" s="17" t="s">
        <v>402</v>
      </c>
      <c r="C447" s="17" t="s">
        <v>41</v>
      </c>
      <c r="D447" s="6" t="s">
        <v>18</v>
      </c>
      <c r="E447" s="10" t="s">
        <v>2</v>
      </c>
      <c r="F447" s="10" t="s">
        <v>410</v>
      </c>
      <c r="G447" s="6" t="s">
        <v>164</v>
      </c>
      <c r="H447" s="7">
        <v>600000</v>
      </c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spans="1:26" s="22" customFormat="1" ht="66" customHeight="1" x14ac:dyDescent="0.2">
      <c r="A448" s="6" t="s">
        <v>245</v>
      </c>
      <c r="B448" s="17" t="s">
        <v>402</v>
      </c>
      <c r="C448" s="17" t="s">
        <v>41</v>
      </c>
      <c r="D448" s="6" t="s">
        <v>18</v>
      </c>
      <c r="E448" s="10" t="s">
        <v>2</v>
      </c>
      <c r="F448" s="10" t="s">
        <v>412</v>
      </c>
      <c r="G448" s="6" t="s">
        <v>164</v>
      </c>
      <c r="H448" s="7">
        <v>85000</v>
      </c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spans="1:26" s="22" customFormat="1" ht="66" customHeight="1" x14ac:dyDescent="0.2">
      <c r="A449" s="6" t="s">
        <v>245</v>
      </c>
      <c r="B449" s="17" t="s">
        <v>402</v>
      </c>
      <c r="C449" s="17" t="s">
        <v>41</v>
      </c>
      <c r="D449" s="6" t="s">
        <v>18</v>
      </c>
      <c r="E449" s="10" t="s">
        <v>2</v>
      </c>
      <c r="F449" s="10" t="s">
        <v>486</v>
      </c>
      <c r="G449" s="6" t="s">
        <v>164</v>
      </c>
      <c r="H449" s="7">
        <v>65000</v>
      </c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spans="1:26" s="22" customFormat="1" ht="66" customHeight="1" x14ac:dyDescent="0.2">
      <c r="A450" s="6" t="s">
        <v>245</v>
      </c>
      <c r="B450" s="17" t="s">
        <v>402</v>
      </c>
      <c r="C450" s="17" t="s">
        <v>44</v>
      </c>
      <c r="D450" s="6" t="s">
        <v>24</v>
      </c>
      <c r="E450" s="10" t="s">
        <v>3</v>
      </c>
      <c r="F450" s="10" t="s">
        <v>58</v>
      </c>
      <c r="G450" s="6" t="s">
        <v>414</v>
      </c>
      <c r="H450" s="7">
        <v>50000</v>
      </c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spans="1:26" s="22" customFormat="1" ht="66" customHeight="1" x14ac:dyDescent="0.2">
      <c r="A451" s="6" t="s">
        <v>260</v>
      </c>
      <c r="B451" s="17" t="s">
        <v>402</v>
      </c>
      <c r="C451" s="17" t="s">
        <v>41</v>
      </c>
      <c r="D451" s="6" t="s">
        <v>18</v>
      </c>
      <c r="E451" s="10" t="s">
        <v>2</v>
      </c>
      <c r="F451" s="10" t="s">
        <v>405</v>
      </c>
      <c r="G451" s="6" t="s">
        <v>487</v>
      </c>
      <c r="H451" s="7">
        <v>1000000</v>
      </c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spans="1:26" s="22" customFormat="1" ht="66" customHeight="1" x14ac:dyDescent="0.2">
      <c r="A452" s="6" t="s">
        <v>260</v>
      </c>
      <c r="B452" s="17" t="s">
        <v>402</v>
      </c>
      <c r="C452" s="17" t="s">
        <v>41</v>
      </c>
      <c r="D452" s="6" t="s">
        <v>18</v>
      </c>
      <c r="E452" s="10" t="s">
        <v>2</v>
      </c>
      <c r="F452" s="10" t="s">
        <v>412</v>
      </c>
      <c r="G452" s="6" t="s">
        <v>488</v>
      </c>
      <c r="H452" s="7">
        <f>250000+32087</f>
        <v>282087</v>
      </c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spans="1:26" s="22" customFormat="1" ht="66" customHeight="1" x14ac:dyDescent="0.2">
      <c r="A453" s="6" t="s">
        <v>260</v>
      </c>
      <c r="B453" s="17" t="s">
        <v>402</v>
      </c>
      <c r="C453" s="17" t="s">
        <v>44</v>
      </c>
      <c r="D453" s="6" t="s">
        <v>18</v>
      </c>
      <c r="E453" s="10" t="s">
        <v>2</v>
      </c>
      <c r="F453" s="10" t="s">
        <v>58</v>
      </c>
      <c r="G453" s="6" t="s">
        <v>19</v>
      </c>
      <c r="H453" s="7">
        <v>62547</v>
      </c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spans="1:26" s="22" customFormat="1" ht="66" customHeight="1" x14ac:dyDescent="0.2">
      <c r="A454" s="6" t="s">
        <v>277</v>
      </c>
      <c r="B454" s="17" t="s">
        <v>402</v>
      </c>
      <c r="C454" s="17" t="s">
        <v>41</v>
      </c>
      <c r="D454" s="6" t="s">
        <v>18</v>
      </c>
      <c r="E454" s="10" t="s">
        <v>453</v>
      </c>
      <c r="F454" s="10" t="s">
        <v>547</v>
      </c>
      <c r="G454" s="6"/>
      <c r="H454" s="7">
        <f>400000+32087</f>
        <v>432087</v>
      </c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spans="1:26" s="22" customFormat="1" ht="66" customHeight="1" x14ac:dyDescent="0.2">
      <c r="A455" s="6" t="s">
        <v>277</v>
      </c>
      <c r="B455" s="17" t="s">
        <v>402</v>
      </c>
      <c r="C455" s="17" t="s">
        <v>44</v>
      </c>
      <c r="D455" s="6" t="s">
        <v>18</v>
      </c>
      <c r="E455" s="10" t="s">
        <v>2</v>
      </c>
      <c r="F455" s="10" t="s">
        <v>58</v>
      </c>
      <c r="G455" s="6" t="s">
        <v>544</v>
      </c>
      <c r="H455" s="7">
        <v>912547</v>
      </c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spans="1:26" s="22" customFormat="1" ht="66" customHeight="1" x14ac:dyDescent="0.2">
      <c r="A456" s="6" t="s">
        <v>283</v>
      </c>
      <c r="B456" s="17" t="s">
        <v>402</v>
      </c>
      <c r="C456" s="17" t="s">
        <v>41</v>
      </c>
      <c r="D456" s="6" t="s">
        <v>24</v>
      </c>
      <c r="E456" s="10" t="s">
        <v>3</v>
      </c>
      <c r="F456" s="10" t="s">
        <v>152</v>
      </c>
      <c r="G456" s="6" t="s">
        <v>490</v>
      </c>
      <c r="H456" s="7">
        <v>70000</v>
      </c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spans="1:26" s="22" customFormat="1" ht="66" customHeight="1" x14ac:dyDescent="0.2">
      <c r="A457" s="6" t="s">
        <v>283</v>
      </c>
      <c r="B457" s="17" t="s">
        <v>402</v>
      </c>
      <c r="C457" s="17" t="s">
        <v>41</v>
      </c>
      <c r="D457" s="6" t="s">
        <v>24</v>
      </c>
      <c r="E457" s="10" t="s">
        <v>3</v>
      </c>
      <c r="F457" s="10" t="s">
        <v>405</v>
      </c>
      <c r="G457" s="6" t="s">
        <v>491</v>
      </c>
      <c r="H457" s="7">
        <v>280000</v>
      </c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spans="1:26" s="22" customFormat="1" ht="66" customHeight="1" x14ac:dyDescent="0.2">
      <c r="A458" s="6" t="s">
        <v>283</v>
      </c>
      <c r="B458" s="17" t="s">
        <v>402</v>
      </c>
      <c r="C458" s="17" t="s">
        <v>41</v>
      </c>
      <c r="D458" s="6" t="s">
        <v>24</v>
      </c>
      <c r="E458" s="10" t="s">
        <v>3</v>
      </c>
      <c r="F458" s="10" t="s">
        <v>489</v>
      </c>
      <c r="G458" s="6" t="s">
        <v>553</v>
      </c>
      <c r="H458" s="7">
        <v>70000</v>
      </c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spans="1:26" s="22" customFormat="1" ht="66" customHeight="1" x14ac:dyDescent="0.2">
      <c r="A459" s="6" t="s">
        <v>283</v>
      </c>
      <c r="B459" s="17" t="s">
        <v>402</v>
      </c>
      <c r="C459" s="17" t="s">
        <v>41</v>
      </c>
      <c r="D459" s="6" t="s">
        <v>24</v>
      </c>
      <c r="E459" s="10" t="s">
        <v>3</v>
      </c>
      <c r="F459" s="10" t="s">
        <v>408</v>
      </c>
      <c r="G459" s="40" t="s">
        <v>492</v>
      </c>
      <c r="H459" s="7">
        <v>358518</v>
      </c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spans="1:26" s="22" customFormat="1" ht="66" customHeight="1" x14ac:dyDescent="0.2">
      <c r="A460" s="6" t="s">
        <v>283</v>
      </c>
      <c r="B460" s="17" t="s">
        <v>402</v>
      </c>
      <c r="C460" s="17" t="s">
        <v>41</v>
      </c>
      <c r="D460" s="6" t="s">
        <v>18</v>
      </c>
      <c r="E460" s="10" t="s">
        <v>2</v>
      </c>
      <c r="F460" s="10" t="s">
        <v>412</v>
      </c>
      <c r="G460" s="6" t="s">
        <v>493</v>
      </c>
      <c r="H460" s="41">
        <v>280000</v>
      </c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spans="1:26" s="22" customFormat="1" ht="66" customHeight="1" x14ac:dyDescent="0.2">
      <c r="A461" s="6" t="s">
        <v>283</v>
      </c>
      <c r="B461" s="17" t="s">
        <v>402</v>
      </c>
      <c r="C461" s="17" t="s">
        <v>44</v>
      </c>
      <c r="D461" s="6" t="s">
        <v>18</v>
      </c>
      <c r="E461" s="10" t="s">
        <v>3</v>
      </c>
      <c r="F461" s="10" t="s">
        <v>58</v>
      </c>
      <c r="G461" s="6" t="s">
        <v>494</v>
      </c>
      <c r="H461" s="7">
        <f>254029+32087</f>
        <v>286116</v>
      </c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spans="1:26" s="22" customFormat="1" ht="66" customHeight="1" x14ac:dyDescent="0.2">
      <c r="A462" s="6" t="s">
        <v>297</v>
      </c>
      <c r="B462" s="17" t="s">
        <v>402</v>
      </c>
      <c r="C462" s="17" t="s">
        <v>41</v>
      </c>
      <c r="D462" s="6" t="s">
        <v>24</v>
      </c>
      <c r="E462" s="10" t="s">
        <v>3</v>
      </c>
      <c r="F462" s="10" t="s">
        <v>203</v>
      </c>
      <c r="G462" s="6" t="s">
        <v>495</v>
      </c>
      <c r="H462" s="7">
        <v>50000</v>
      </c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spans="1:26" s="22" customFormat="1" ht="66" customHeight="1" x14ac:dyDescent="0.2">
      <c r="A463" s="6" t="s">
        <v>297</v>
      </c>
      <c r="B463" s="17" t="s">
        <v>402</v>
      </c>
      <c r="C463" s="17" t="s">
        <v>41</v>
      </c>
      <c r="D463" s="6" t="s">
        <v>24</v>
      </c>
      <c r="E463" s="10" t="s">
        <v>3</v>
      </c>
      <c r="F463" s="10" t="s">
        <v>205</v>
      </c>
      <c r="G463" s="6" t="s">
        <v>85</v>
      </c>
      <c r="H463" s="35">
        <v>137547</v>
      </c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spans="1:26" s="22" customFormat="1" ht="66" customHeight="1" x14ac:dyDescent="0.2">
      <c r="A464" s="6" t="s">
        <v>297</v>
      </c>
      <c r="B464" s="17" t="s">
        <v>402</v>
      </c>
      <c r="C464" s="17" t="s">
        <v>41</v>
      </c>
      <c r="D464" s="6" t="s">
        <v>24</v>
      </c>
      <c r="E464" s="10" t="s">
        <v>3</v>
      </c>
      <c r="F464" s="10" t="s">
        <v>173</v>
      </c>
      <c r="G464" s="6" t="s">
        <v>496</v>
      </c>
      <c r="H464" s="7">
        <v>50000</v>
      </c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spans="1:26" s="22" customFormat="1" ht="66" customHeight="1" x14ac:dyDescent="0.2">
      <c r="A465" s="6" t="s">
        <v>297</v>
      </c>
      <c r="B465" s="17" t="s">
        <v>402</v>
      </c>
      <c r="C465" s="17" t="s">
        <v>41</v>
      </c>
      <c r="D465" s="6" t="s">
        <v>24</v>
      </c>
      <c r="E465" s="10" t="s">
        <v>3</v>
      </c>
      <c r="F465" s="10" t="s">
        <v>225</v>
      </c>
      <c r="G465" s="6" t="s">
        <v>497</v>
      </c>
      <c r="H465" s="7">
        <v>50000</v>
      </c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spans="1:26" s="22" customFormat="1" ht="66" customHeight="1" x14ac:dyDescent="0.2">
      <c r="A466" s="6" t="s">
        <v>297</v>
      </c>
      <c r="B466" s="17" t="s">
        <v>402</v>
      </c>
      <c r="C466" s="17" t="s">
        <v>41</v>
      </c>
      <c r="D466" s="6" t="s">
        <v>24</v>
      </c>
      <c r="E466" s="10" t="s">
        <v>3</v>
      </c>
      <c r="F466" s="10" t="s">
        <v>410</v>
      </c>
      <c r="G466" s="6" t="s">
        <v>498</v>
      </c>
      <c r="H466" s="7">
        <v>775000</v>
      </c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spans="1:26" s="22" customFormat="1" ht="66" customHeight="1" x14ac:dyDescent="0.2">
      <c r="A467" s="6" t="s">
        <v>297</v>
      </c>
      <c r="B467" s="6" t="s">
        <v>402</v>
      </c>
      <c r="C467" s="6" t="s">
        <v>44</v>
      </c>
      <c r="D467" s="6" t="s">
        <v>24</v>
      </c>
      <c r="E467" s="10" t="s">
        <v>3</v>
      </c>
      <c r="F467" s="10" t="s">
        <v>58</v>
      </c>
      <c r="G467" s="6" t="s">
        <v>414</v>
      </c>
      <c r="H467" s="7">
        <v>50000</v>
      </c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spans="1:26" s="22" customFormat="1" ht="66" customHeight="1" x14ac:dyDescent="0.2">
      <c r="A468" s="6" t="s">
        <v>297</v>
      </c>
      <c r="B468" s="17" t="s">
        <v>402</v>
      </c>
      <c r="C468" s="17" t="s">
        <v>41</v>
      </c>
      <c r="D468" s="6" t="s">
        <v>24</v>
      </c>
      <c r="E468" s="10" t="s">
        <v>3</v>
      </c>
      <c r="F468" s="10" t="s">
        <v>446</v>
      </c>
      <c r="G468" s="6" t="s">
        <v>499</v>
      </c>
      <c r="H468" s="7">
        <f>200000+32087</f>
        <v>232087</v>
      </c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spans="1:26" s="22" customFormat="1" ht="66" customHeight="1" x14ac:dyDescent="0.2">
      <c r="A469" s="6" t="s">
        <v>314</v>
      </c>
      <c r="B469" s="17" t="s">
        <v>402</v>
      </c>
      <c r="C469" s="17" t="s">
        <v>41</v>
      </c>
      <c r="D469" s="6" t="s">
        <v>24</v>
      </c>
      <c r="E469" s="10" t="s">
        <v>3</v>
      </c>
      <c r="F469" s="10" t="s">
        <v>168</v>
      </c>
      <c r="G469" s="6" t="s">
        <v>500</v>
      </c>
      <c r="H469" s="7">
        <v>50000</v>
      </c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spans="1:26" s="22" customFormat="1" ht="66" customHeight="1" x14ac:dyDescent="0.2">
      <c r="A470" s="6" t="s">
        <v>314</v>
      </c>
      <c r="B470" s="17" t="s">
        <v>402</v>
      </c>
      <c r="C470" s="17" t="s">
        <v>41</v>
      </c>
      <c r="D470" s="6" t="s">
        <v>24</v>
      </c>
      <c r="E470" s="10" t="s">
        <v>501</v>
      </c>
      <c r="F470" s="10" t="s">
        <v>203</v>
      </c>
      <c r="G470" s="6" t="s">
        <v>481</v>
      </c>
      <c r="H470" s="7">
        <v>60000</v>
      </c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spans="1:26" s="22" customFormat="1" ht="66" customHeight="1" x14ac:dyDescent="0.2">
      <c r="A471" s="6" t="s">
        <v>314</v>
      </c>
      <c r="B471" s="17" t="s">
        <v>402</v>
      </c>
      <c r="C471" s="17" t="s">
        <v>41</v>
      </c>
      <c r="D471" s="6" t="s">
        <v>24</v>
      </c>
      <c r="E471" s="10" t="s">
        <v>3</v>
      </c>
      <c r="F471" s="10" t="s">
        <v>405</v>
      </c>
      <c r="G471" s="6" t="s">
        <v>502</v>
      </c>
      <c r="H471" s="7">
        <v>100000</v>
      </c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spans="1:26" s="22" customFormat="1" ht="66" customHeight="1" x14ac:dyDescent="0.2">
      <c r="A472" s="6" t="s">
        <v>314</v>
      </c>
      <c r="B472" s="17" t="s">
        <v>402</v>
      </c>
      <c r="C472" s="17" t="s">
        <v>41</v>
      </c>
      <c r="D472" s="6" t="s">
        <v>24</v>
      </c>
      <c r="E472" s="10" t="s">
        <v>3</v>
      </c>
      <c r="F472" s="10" t="s">
        <v>419</v>
      </c>
      <c r="G472" s="6" t="s">
        <v>420</v>
      </c>
      <c r="H472" s="7">
        <v>50000</v>
      </c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spans="1:26" s="22" customFormat="1" ht="66" customHeight="1" x14ac:dyDescent="0.2">
      <c r="A473" s="6" t="s">
        <v>314</v>
      </c>
      <c r="B473" s="17" t="s">
        <v>402</v>
      </c>
      <c r="C473" s="17" t="s">
        <v>41</v>
      </c>
      <c r="D473" s="6" t="s">
        <v>18</v>
      </c>
      <c r="E473" s="10" t="s">
        <v>2</v>
      </c>
      <c r="F473" s="10" t="s">
        <v>408</v>
      </c>
      <c r="G473" s="6" t="s">
        <v>503</v>
      </c>
      <c r="H473" s="7">
        <v>100000</v>
      </c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spans="1:26" s="22" customFormat="1" ht="66" customHeight="1" x14ac:dyDescent="0.2">
      <c r="A474" s="6" t="s">
        <v>314</v>
      </c>
      <c r="B474" s="17" t="s">
        <v>402</v>
      </c>
      <c r="C474" s="17" t="s">
        <v>69</v>
      </c>
      <c r="D474" s="6" t="s">
        <v>24</v>
      </c>
      <c r="E474" s="10" t="s">
        <v>3</v>
      </c>
      <c r="F474" s="10" t="s">
        <v>428</v>
      </c>
      <c r="G474" s="6" t="s">
        <v>504</v>
      </c>
      <c r="H474" s="7">
        <v>78500</v>
      </c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spans="1:26" s="22" customFormat="1" ht="66" customHeight="1" x14ac:dyDescent="0.2">
      <c r="A475" s="6" t="s">
        <v>314</v>
      </c>
      <c r="B475" s="17" t="s">
        <v>402</v>
      </c>
      <c r="C475" s="17" t="s">
        <v>44</v>
      </c>
      <c r="D475" s="6" t="s">
        <v>24</v>
      </c>
      <c r="E475" s="10" t="s">
        <v>2</v>
      </c>
      <c r="F475" s="10" t="s">
        <v>58</v>
      </c>
      <c r="G475" s="6" t="s">
        <v>26</v>
      </c>
      <c r="H475" s="7">
        <v>141349</v>
      </c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spans="1:26" s="22" customFormat="1" ht="66" customHeight="1" x14ac:dyDescent="0.2">
      <c r="A476" s="6" t="s">
        <v>314</v>
      </c>
      <c r="B476" s="17" t="s">
        <v>402</v>
      </c>
      <c r="C476" s="17" t="s">
        <v>44</v>
      </c>
      <c r="D476" s="6" t="s">
        <v>18</v>
      </c>
      <c r="E476" s="10" t="s">
        <v>2</v>
      </c>
      <c r="F476" s="10" t="s">
        <v>58</v>
      </c>
      <c r="G476" s="6" t="s">
        <v>505</v>
      </c>
      <c r="H476" s="7">
        <v>100000</v>
      </c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spans="1:26" s="22" customFormat="1" ht="66" customHeight="1" x14ac:dyDescent="0.2">
      <c r="A477" s="6" t="s">
        <v>314</v>
      </c>
      <c r="B477" s="17" t="s">
        <v>402</v>
      </c>
      <c r="C477" s="17" t="s">
        <v>44</v>
      </c>
      <c r="D477" s="6" t="s">
        <v>18</v>
      </c>
      <c r="E477" s="10" t="s">
        <v>2</v>
      </c>
      <c r="F477" s="10" t="s">
        <v>58</v>
      </c>
      <c r="G477" s="6" t="s">
        <v>20</v>
      </c>
      <c r="H477" s="7">
        <f>50000+32087</f>
        <v>82087</v>
      </c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spans="1:26" s="22" customFormat="1" ht="66" customHeight="1" x14ac:dyDescent="0.2">
      <c r="A478" s="6" t="s">
        <v>314</v>
      </c>
      <c r="B478" s="17" t="s">
        <v>402</v>
      </c>
      <c r="C478" s="17" t="s">
        <v>44</v>
      </c>
      <c r="D478" s="6" t="s">
        <v>18</v>
      </c>
      <c r="E478" s="10" t="s">
        <v>2</v>
      </c>
      <c r="F478" s="10" t="s">
        <v>58</v>
      </c>
      <c r="G478" s="6" t="s">
        <v>21</v>
      </c>
      <c r="H478" s="7">
        <v>50000</v>
      </c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spans="1:26" s="22" customFormat="1" ht="66" customHeight="1" x14ac:dyDescent="0.2">
      <c r="A479" s="6" t="s">
        <v>314</v>
      </c>
      <c r="B479" s="17" t="s">
        <v>402</v>
      </c>
      <c r="C479" s="17" t="s">
        <v>44</v>
      </c>
      <c r="D479" s="6" t="s">
        <v>18</v>
      </c>
      <c r="E479" s="10" t="s">
        <v>3</v>
      </c>
      <c r="F479" s="10" t="s">
        <v>58</v>
      </c>
      <c r="G479" s="6" t="s">
        <v>22</v>
      </c>
      <c r="H479" s="7">
        <v>50000</v>
      </c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spans="1:26" s="22" customFormat="1" ht="66" customHeight="1" x14ac:dyDescent="0.2">
      <c r="A480" s="6" t="s">
        <v>314</v>
      </c>
      <c r="B480" s="17" t="s">
        <v>402</v>
      </c>
      <c r="C480" s="17" t="s">
        <v>44</v>
      </c>
      <c r="D480" s="6" t="s">
        <v>18</v>
      </c>
      <c r="E480" s="10" t="s">
        <v>2</v>
      </c>
      <c r="F480" s="10" t="s">
        <v>58</v>
      </c>
      <c r="G480" s="6" t="s">
        <v>25</v>
      </c>
      <c r="H480" s="7">
        <v>141349</v>
      </c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spans="1:26" s="22" customFormat="1" ht="66" customHeight="1" x14ac:dyDescent="0.2">
      <c r="A481" s="6" t="s">
        <v>314</v>
      </c>
      <c r="B481" s="17" t="s">
        <v>402</v>
      </c>
      <c r="C481" s="17" t="s">
        <v>44</v>
      </c>
      <c r="D481" s="6" t="s">
        <v>18</v>
      </c>
      <c r="E481" s="10" t="s">
        <v>2</v>
      </c>
      <c r="F481" s="10" t="s">
        <v>58</v>
      </c>
      <c r="G481" s="6" t="s">
        <v>28</v>
      </c>
      <c r="H481" s="7">
        <v>50000</v>
      </c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spans="1:26" s="22" customFormat="1" ht="66" customHeight="1" x14ac:dyDescent="0.2">
      <c r="A482" s="6" t="s">
        <v>314</v>
      </c>
      <c r="B482" s="17" t="s">
        <v>402</v>
      </c>
      <c r="C482" s="17" t="s">
        <v>44</v>
      </c>
      <c r="D482" s="6" t="s">
        <v>24</v>
      </c>
      <c r="E482" s="10" t="s">
        <v>3</v>
      </c>
      <c r="F482" s="10" t="s">
        <v>58</v>
      </c>
      <c r="G482" s="6" t="s">
        <v>23</v>
      </c>
      <c r="H482" s="7">
        <v>141349</v>
      </c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spans="1:26" s="22" customFormat="1" ht="66" customHeight="1" x14ac:dyDescent="0.2">
      <c r="A483" s="6" t="s">
        <v>314</v>
      </c>
      <c r="B483" s="17" t="s">
        <v>402</v>
      </c>
      <c r="C483" s="17" t="s">
        <v>44</v>
      </c>
      <c r="D483" s="6" t="s">
        <v>24</v>
      </c>
      <c r="E483" s="10" t="s">
        <v>3</v>
      </c>
      <c r="F483" s="10" t="s">
        <v>58</v>
      </c>
      <c r="G483" s="6" t="s">
        <v>27</v>
      </c>
      <c r="H483" s="7">
        <v>50000</v>
      </c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spans="1:26" s="22" customFormat="1" ht="66" customHeight="1" x14ac:dyDescent="0.2">
      <c r="A484" s="6" t="s">
        <v>314</v>
      </c>
      <c r="B484" s="17" t="s">
        <v>402</v>
      </c>
      <c r="C484" s="17" t="s">
        <v>44</v>
      </c>
      <c r="D484" s="6" t="s">
        <v>18</v>
      </c>
      <c r="E484" s="10" t="s">
        <v>3</v>
      </c>
      <c r="F484" s="10" t="s">
        <v>58</v>
      </c>
      <c r="G484" s="6" t="s">
        <v>29</v>
      </c>
      <c r="H484" s="7">
        <v>50000</v>
      </c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spans="1:26" s="22" customFormat="1" ht="66" customHeight="1" x14ac:dyDescent="0.2">
      <c r="A485" s="6" t="s">
        <v>314</v>
      </c>
      <c r="B485" s="17" t="s">
        <v>402</v>
      </c>
      <c r="C485" s="6" t="s">
        <v>44</v>
      </c>
      <c r="D485" s="6" t="s">
        <v>18</v>
      </c>
      <c r="E485" s="10" t="s">
        <v>2</v>
      </c>
      <c r="F485" s="10" t="s">
        <v>58</v>
      </c>
      <c r="G485" s="6" t="s">
        <v>414</v>
      </c>
      <c r="H485" s="7">
        <v>50000</v>
      </c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spans="1:26" s="22" customFormat="1" ht="66" customHeight="1" x14ac:dyDescent="0.2">
      <c r="A486" s="6" t="s">
        <v>346</v>
      </c>
      <c r="B486" s="17" t="s">
        <v>402</v>
      </c>
      <c r="C486" s="17" t="s">
        <v>41</v>
      </c>
      <c r="D486" s="6" t="s">
        <v>24</v>
      </c>
      <c r="E486" s="10" t="s">
        <v>3</v>
      </c>
      <c r="F486" s="10" t="s">
        <v>203</v>
      </c>
      <c r="G486" s="6" t="s">
        <v>506</v>
      </c>
      <c r="H486" s="7">
        <f>100000+32087</f>
        <v>132087</v>
      </c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spans="1:26" s="22" customFormat="1" ht="66" customHeight="1" x14ac:dyDescent="0.2">
      <c r="A487" s="6" t="s">
        <v>346</v>
      </c>
      <c r="B487" s="17" t="s">
        <v>402</v>
      </c>
      <c r="C487" s="17" t="s">
        <v>41</v>
      </c>
      <c r="D487" s="6" t="s">
        <v>18</v>
      </c>
      <c r="E487" s="10" t="s">
        <v>2</v>
      </c>
      <c r="F487" s="10" t="s">
        <v>405</v>
      </c>
      <c r="G487" s="6" t="s">
        <v>507</v>
      </c>
      <c r="H487" s="7">
        <v>50000</v>
      </c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spans="1:26" s="22" customFormat="1" ht="66" customHeight="1" x14ac:dyDescent="0.2">
      <c r="A488" s="6" t="s">
        <v>346</v>
      </c>
      <c r="B488" s="17" t="s">
        <v>402</v>
      </c>
      <c r="C488" s="17" t="s">
        <v>41</v>
      </c>
      <c r="D488" s="6" t="s">
        <v>18</v>
      </c>
      <c r="E488" s="10" t="s">
        <v>2</v>
      </c>
      <c r="F488" s="10" t="s">
        <v>408</v>
      </c>
      <c r="G488" s="6" t="s">
        <v>508</v>
      </c>
      <c r="H488" s="7">
        <v>50000</v>
      </c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spans="1:26" s="22" customFormat="1" ht="66" customHeight="1" x14ac:dyDescent="0.2">
      <c r="A489" s="6" t="s">
        <v>346</v>
      </c>
      <c r="B489" s="17" t="s">
        <v>402</v>
      </c>
      <c r="C489" s="17" t="s">
        <v>41</v>
      </c>
      <c r="D489" s="6" t="s">
        <v>18</v>
      </c>
      <c r="E489" s="10" t="s">
        <v>2</v>
      </c>
      <c r="F489" s="10" t="s">
        <v>412</v>
      </c>
      <c r="G489" s="6" t="s">
        <v>508</v>
      </c>
      <c r="H489" s="7">
        <v>50000</v>
      </c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spans="1:26" s="22" customFormat="1" ht="66" customHeight="1" x14ac:dyDescent="0.2">
      <c r="A490" s="6" t="s">
        <v>346</v>
      </c>
      <c r="B490" s="17" t="s">
        <v>402</v>
      </c>
      <c r="C490" s="6" t="s">
        <v>44</v>
      </c>
      <c r="D490" s="6" t="s">
        <v>24</v>
      </c>
      <c r="E490" s="10" t="s">
        <v>3</v>
      </c>
      <c r="F490" s="10" t="s">
        <v>58</v>
      </c>
      <c r="G490" s="6" t="s">
        <v>414</v>
      </c>
      <c r="H490" s="7">
        <v>50000</v>
      </c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spans="1:26" s="22" customFormat="1" ht="66" customHeight="1" x14ac:dyDescent="0.2">
      <c r="A491" s="6" t="s">
        <v>346</v>
      </c>
      <c r="B491" s="17" t="s">
        <v>402</v>
      </c>
      <c r="C491" s="17" t="s">
        <v>44</v>
      </c>
      <c r="D491" s="6" t="s">
        <v>18</v>
      </c>
      <c r="E491" s="10" t="s">
        <v>3</v>
      </c>
      <c r="F491" s="10" t="s">
        <v>58</v>
      </c>
      <c r="G491" s="6" t="s">
        <v>23</v>
      </c>
      <c r="H491" s="7">
        <v>1012547</v>
      </c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spans="1:26" s="22" customFormat="1" ht="66" customHeight="1" x14ac:dyDescent="0.2">
      <c r="A492" s="6" t="s">
        <v>360</v>
      </c>
      <c r="B492" s="17" t="s">
        <v>402</v>
      </c>
      <c r="C492" s="17" t="s">
        <v>41</v>
      </c>
      <c r="D492" s="6" t="s">
        <v>24</v>
      </c>
      <c r="E492" s="10" t="s">
        <v>3</v>
      </c>
      <c r="F492" s="10" t="s">
        <v>405</v>
      </c>
      <c r="G492" s="6" t="s">
        <v>509</v>
      </c>
      <c r="H492" s="7">
        <v>200000</v>
      </c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spans="1:26" s="22" customFormat="1" ht="76.5" x14ac:dyDescent="0.2">
      <c r="A493" s="6" t="s">
        <v>360</v>
      </c>
      <c r="B493" s="17" t="s">
        <v>402</v>
      </c>
      <c r="C493" s="17" t="s">
        <v>41</v>
      </c>
      <c r="D493" s="6" t="s">
        <v>18</v>
      </c>
      <c r="E493" s="10" t="s">
        <v>2</v>
      </c>
      <c r="F493" s="10" t="s">
        <v>408</v>
      </c>
      <c r="G493" s="6" t="s">
        <v>510</v>
      </c>
      <c r="H493" s="7">
        <v>200000</v>
      </c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spans="1:26" s="22" customFormat="1" ht="66" customHeight="1" x14ac:dyDescent="0.2">
      <c r="A494" s="6" t="s">
        <v>360</v>
      </c>
      <c r="B494" s="17" t="s">
        <v>402</v>
      </c>
      <c r="C494" s="17" t="s">
        <v>41</v>
      </c>
      <c r="D494" s="6" t="s">
        <v>18</v>
      </c>
      <c r="E494" s="10" t="s">
        <v>2</v>
      </c>
      <c r="F494" s="10" t="s">
        <v>410</v>
      </c>
      <c r="G494" s="6" t="s">
        <v>511</v>
      </c>
      <c r="H494" s="7">
        <f>450000+32087</f>
        <v>482087</v>
      </c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spans="1:26" s="22" customFormat="1" ht="66" customHeight="1" x14ac:dyDescent="0.2">
      <c r="A495" s="6" t="s">
        <v>360</v>
      </c>
      <c r="B495" s="17" t="s">
        <v>402</v>
      </c>
      <c r="C495" s="17" t="s">
        <v>41</v>
      </c>
      <c r="D495" s="6" t="s">
        <v>18</v>
      </c>
      <c r="E495" s="10" t="s">
        <v>2</v>
      </c>
      <c r="F495" s="10" t="s">
        <v>412</v>
      </c>
      <c r="G495" s="6" t="s">
        <v>512</v>
      </c>
      <c r="H495" s="7">
        <v>200000</v>
      </c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spans="1:26" s="22" customFormat="1" ht="66" customHeight="1" x14ac:dyDescent="0.2">
      <c r="A496" s="6" t="s">
        <v>360</v>
      </c>
      <c r="B496" s="17" t="s">
        <v>402</v>
      </c>
      <c r="C496" s="17" t="s">
        <v>41</v>
      </c>
      <c r="D496" s="6" t="s">
        <v>18</v>
      </c>
      <c r="E496" s="10" t="s">
        <v>2</v>
      </c>
      <c r="F496" s="10" t="s">
        <v>486</v>
      </c>
      <c r="G496" s="6" t="s">
        <v>513</v>
      </c>
      <c r="H496" s="7">
        <v>200000</v>
      </c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spans="1:26" s="22" customFormat="1" ht="66" customHeight="1" x14ac:dyDescent="0.2">
      <c r="A497" s="6" t="s">
        <v>360</v>
      </c>
      <c r="B497" s="17" t="s">
        <v>402</v>
      </c>
      <c r="C497" s="17" t="s">
        <v>44</v>
      </c>
      <c r="D497" s="6" t="s">
        <v>24</v>
      </c>
      <c r="E497" s="10" t="s">
        <v>2</v>
      </c>
      <c r="F497" s="10" t="s">
        <v>58</v>
      </c>
      <c r="G497" s="6" t="s">
        <v>514</v>
      </c>
      <c r="H497" s="7">
        <v>62547</v>
      </c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spans="1:26" s="22" customFormat="1" ht="66" customHeight="1" x14ac:dyDescent="0.2">
      <c r="A498" s="6" t="s">
        <v>368</v>
      </c>
      <c r="B498" s="17" t="s">
        <v>402</v>
      </c>
      <c r="C498" s="17" t="s">
        <v>41</v>
      </c>
      <c r="D498" s="6" t="s">
        <v>18</v>
      </c>
      <c r="E498" s="10" t="s">
        <v>2</v>
      </c>
      <c r="F498" s="10" t="s">
        <v>168</v>
      </c>
      <c r="G498" s="6" t="s">
        <v>515</v>
      </c>
      <c r="H498" s="7">
        <v>120000</v>
      </c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spans="1:26" s="22" customFormat="1" ht="66" customHeight="1" x14ac:dyDescent="0.2">
      <c r="A499" s="6" t="s">
        <v>368</v>
      </c>
      <c r="B499" s="17" t="s">
        <v>402</v>
      </c>
      <c r="C499" s="17" t="s">
        <v>41</v>
      </c>
      <c r="D499" s="6" t="s">
        <v>24</v>
      </c>
      <c r="E499" s="10" t="s">
        <v>3</v>
      </c>
      <c r="F499" s="10" t="s">
        <v>203</v>
      </c>
      <c r="G499" s="6" t="s">
        <v>516</v>
      </c>
      <c r="H499" s="7">
        <v>120000</v>
      </c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spans="1:26" s="22" customFormat="1" ht="66" customHeight="1" x14ac:dyDescent="0.2">
      <c r="A500" s="6" t="s">
        <v>368</v>
      </c>
      <c r="B500" s="17" t="s">
        <v>402</v>
      </c>
      <c r="C500" s="17" t="s">
        <v>41</v>
      </c>
      <c r="D500" s="6" t="s">
        <v>24</v>
      </c>
      <c r="E500" s="10" t="s">
        <v>3</v>
      </c>
      <c r="F500" s="10" t="s">
        <v>405</v>
      </c>
      <c r="G500" s="6" t="s">
        <v>517</v>
      </c>
      <c r="H500" s="7">
        <v>150000</v>
      </c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spans="1:26" s="22" customFormat="1" ht="66" customHeight="1" x14ac:dyDescent="0.2">
      <c r="A501" s="6" t="s">
        <v>368</v>
      </c>
      <c r="B501" s="17" t="s">
        <v>402</v>
      </c>
      <c r="C501" s="17" t="s">
        <v>41</v>
      </c>
      <c r="D501" s="6" t="s">
        <v>18</v>
      </c>
      <c r="E501" s="10" t="s">
        <v>2</v>
      </c>
      <c r="F501" s="10" t="s">
        <v>419</v>
      </c>
      <c r="G501" s="6" t="s">
        <v>518</v>
      </c>
      <c r="H501" s="7">
        <v>100000</v>
      </c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spans="1:26" s="22" customFormat="1" ht="89.25" x14ac:dyDescent="0.2">
      <c r="A502" s="6" t="s">
        <v>368</v>
      </c>
      <c r="B502" s="17" t="s">
        <v>402</v>
      </c>
      <c r="C502" s="17" t="s">
        <v>41</v>
      </c>
      <c r="D502" s="6" t="s">
        <v>24</v>
      </c>
      <c r="E502" s="10" t="s">
        <v>3</v>
      </c>
      <c r="F502" s="10" t="s">
        <v>173</v>
      </c>
      <c r="G502" s="6" t="s">
        <v>519</v>
      </c>
      <c r="H502" s="7">
        <v>100000</v>
      </c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spans="1:26" s="22" customFormat="1" ht="66" customHeight="1" x14ac:dyDescent="0.2">
      <c r="A503" s="6" t="s">
        <v>368</v>
      </c>
      <c r="B503" s="17" t="s">
        <v>402</v>
      </c>
      <c r="C503" s="17" t="s">
        <v>41</v>
      </c>
      <c r="D503" s="6" t="s">
        <v>18</v>
      </c>
      <c r="E503" s="10" t="s">
        <v>2</v>
      </c>
      <c r="F503" s="10" t="s">
        <v>408</v>
      </c>
      <c r="G503" s="6" t="s">
        <v>520</v>
      </c>
      <c r="H503" s="7">
        <v>100000</v>
      </c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spans="1:26" s="22" customFormat="1" ht="66" customHeight="1" x14ac:dyDescent="0.2">
      <c r="A504" s="6" t="s">
        <v>368</v>
      </c>
      <c r="B504" s="17" t="s">
        <v>402</v>
      </c>
      <c r="C504" s="17" t="s">
        <v>41</v>
      </c>
      <c r="D504" s="6" t="s">
        <v>24</v>
      </c>
      <c r="E504" s="10" t="s">
        <v>3</v>
      </c>
      <c r="F504" s="10" t="s">
        <v>225</v>
      </c>
      <c r="G504" s="6" t="s">
        <v>521</v>
      </c>
      <c r="H504" s="7">
        <v>150000</v>
      </c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spans="1:26" s="22" customFormat="1" ht="66" customHeight="1" x14ac:dyDescent="0.2">
      <c r="A505" s="6" t="s">
        <v>368</v>
      </c>
      <c r="B505" s="17" t="s">
        <v>402</v>
      </c>
      <c r="C505" s="17" t="s">
        <v>41</v>
      </c>
      <c r="D505" s="6" t="s">
        <v>18</v>
      </c>
      <c r="E505" s="10" t="s">
        <v>2</v>
      </c>
      <c r="F505" s="10" t="s">
        <v>412</v>
      </c>
      <c r="G505" s="6" t="s">
        <v>522</v>
      </c>
      <c r="H505" s="7">
        <v>200000</v>
      </c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spans="1:26" s="22" customFormat="1" ht="66" customHeight="1" x14ac:dyDescent="0.2">
      <c r="A506" s="6" t="s">
        <v>368</v>
      </c>
      <c r="B506" s="17" t="s">
        <v>402</v>
      </c>
      <c r="C506" s="17" t="s">
        <v>41</v>
      </c>
      <c r="D506" s="6" t="s">
        <v>24</v>
      </c>
      <c r="E506" s="10" t="s">
        <v>2</v>
      </c>
      <c r="F506" s="10" t="s">
        <v>486</v>
      </c>
      <c r="G506" s="6" t="s">
        <v>513</v>
      </c>
      <c r="H506" s="7">
        <v>100000</v>
      </c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spans="1:26" s="22" customFormat="1" ht="66" customHeight="1" x14ac:dyDescent="0.2">
      <c r="A507" s="6" t="s">
        <v>368</v>
      </c>
      <c r="B507" s="17" t="s">
        <v>402</v>
      </c>
      <c r="C507" s="17" t="s">
        <v>44</v>
      </c>
      <c r="D507" s="6" t="s">
        <v>18</v>
      </c>
      <c r="E507" s="10" t="s">
        <v>2</v>
      </c>
      <c r="F507" s="10" t="s">
        <v>58</v>
      </c>
      <c r="G507" s="6" t="s">
        <v>523</v>
      </c>
      <c r="H507" s="7">
        <f>72547+32087</f>
        <v>104634</v>
      </c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spans="1:26" s="22" customFormat="1" ht="66" customHeight="1" x14ac:dyDescent="0.2">
      <c r="A508" s="6" t="s">
        <v>368</v>
      </c>
      <c r="B508" s="17" t="s">
        <v>402</v>
      </c>
      <c r="C508" s="17" t="s">
        <v>44</v>
      </c>
      <c r="D508" s="6" t="s">
        <v>18</v>
      </c>
      <c r="E508" s="10" t="s">
        <v>2</v>
      </c>
      <c r="F508" s="10" t="s">
        <v>58</v>
      </c>
      <c r="G508" s="6" t="s">
        <v>524</v>
      </c>
      <c r="H508" s="7">
        <v>50000</v>
      </c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spans="1:26" s="22" customFormat="1" ht="66" customHeight="1" x14ac:dyDescent="0.2">
      <c r="A509" s="6" t="s">
        <v>368</v>
      </c>
      <c r="B509" s="17" t="s">
        <v>402</v>
      </c>
      <c r="C509" s="6" t="s">
        <v>44</v>
      </c>
      <c r="D509" s="6" t="s">
        <v>24</v>
      </c>
      <c r="E509" s="10" t="s">
        <v>3</v>
      </c>
      <c r="F509" s="10" t="s">
        <v>58</v>
      </c>
      <c r="G509" s="6" t="s">
        <v>414</v>
      </c>
      <c r="H509" s="7">
        <v>50000</v>
      </c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spans="1:26" s="22" customFormat="1" ht="66" customHeight="1" x14ac:dyDescent="0.2">
      <c r="A510" s="6" t="s">
        <v>380</v>
      </c>
      <c r="B510" s="17" t="s">
        <v>402</v>
      </c>
      <c r="C510" s="17" t="s">
        <v>69</v>
      </c>
      <c r="D510" s="6" t="s">
        <v>4</v>
      </c>
      <c r="E510" s="10" t="s">
        <v>2</v>
      </c>
      <c r="F510" s="10" t="s">
        <v>168</v>
      </c>
      <c r="G510" s="6" t="s">
        <v>525</v>
      </c>
      <c r="H510" s="7">
        <v>50000</v>
      </c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 spans="1:26" s="22" customFormat="1" ht="66" customHeight="1" x14ac:dyDescent="0.2">
      <c r="A511" s="6" t="s">
        <v>380</v>
      </c>
      <c r="B511" s="17" t="s">
        <v>402</v>
      </c>
      <c r="C511" s="17" t="s">
        <v>69</v>
      </c>
      <c r="D511" s="6" t="s">
        <v>4</v>
      </c>
      <c r="E511" s="10" t="s">
        <v>3</v>
      </c>
      <c r="F511" s="10" t="s">
        <v>550</v>
      </c>
      <c r="G511" s="6" t="s">
        <v>552</v>
      </c>
      <c r="H511" s="7">
        <v>20000</v>
      </c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spans="1:26" s="22" customFormat="1" ht="66" customHeight="1" x14ac:dyDescent="0.2">
      <c r="A512" s="6" t="s">
        <v>380</v>
      </c>
      <c r="B512" s="17" t="s">
        <v>402</v>
      </c>
      <c r="C512" s="17" t="s">
        <v>41</v>
      </c>
      <c r="D512" s="6" t="s">
        <v>24</v>
      </c>
      <c r="E512" s="10" t="s">
        <v>3</v>
      </c>
      <c r="F512" s="10" t="s">
        <v>405</v>
      </c>
      <c r="G512" s="6" t="s">
        <v>526</v>
      </c>
      <c r="H512" s="7">
        <v>100000</v>
      </c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spans="1:26" s="22" customFormat="1" ht="66" customHeight="1" x14ac:dyDescent="0.2">
      <c r="A513" s="6" t="s">
        <v>380</v>
      </c>
      <c r="B513" s="17" t="s">
        <v>402</v>
      </c>
      <c r="C513" s="17" t="s">
        <v>41</v>
      </c>
      <c r="D513" s="6" t="s">
        <v>24</v>
      </c>
      <c r="E513" s="30" t="s">
        <v>2</v>
      </c>
      <c r="F513" s="10" t="s">
        <v>550</v>
      </c>
      <c r="G513" s="6" t="s">
        <v>290</v>
      </c>
      <c r="H513" s="7">
        <v>100000</v>
      </c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spans="1:26" s="22" customFormat="1" ht="66" customHeight="1" x14ac:dyDescent="0.2">
      <c r="A514" s="6" t="s">
        <v>380</v>
      </c>
      <c r="B514" s="17" t="s">
        <v>402</v>
      </c>
      <c r="C514" s="17" t="s">
        <v>69</v>
      </c>
      <c r="D514" s="6" t="s">
        <v>4</v>
      </c>
      <c r="E514" s="10" t="s">
        <v>3</v>
      </c>
      <c r="F514" s="10" t="s">
        <v>205</v>
      </c>
      <c r="G514" s="6" t="s">
        <v>527</v>
      </c>
      <c r="H514" s="7">
        <f>72547+32087</f>
        <v>104634</v>
      </c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spans="1:26" s="22" customFormat="1" ht="66" customHeight="1" x14ac:dyDescent="0.2">
      <c r="A515" s="6" t="s">
        <v>380</v>
      </c>
      <c r="B515" s="17" t="s">
        <v>402</v>
      </c>
      <c r="C515" s="17" t="s">
        <v>69</v>
      </c>
      <c r="D515" s="6" t="s">
        <v>18</v>
      </c>
      <c r="E515" s="10" t="s">
        <v>2</v>
      </c>
      <c r="F515" s="10" t="s">
        <v>528</v>
      </c>
      <c r="G515" s="6" t="s">
        <v>529</v>
      </c>
      <c r="H515" s="7">
        <v>170000</v>
      </c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spans="1:26" s="22" customFormat="1" ht="66" customHeight="1" x14ac:dyDescent="0.2">
      <c r="A516" s="6" t="s">
        <v>380</v>
      </c>
      <c r="B516" s="17" t="s">
        <v>402</v>
      </c>
      <c r="C516" s="17" t="s">
        <v>69</v>
      </c>
      <c r="D516" s="6" t="s">
        <v>18</v>
      </c>
      <c r="E516" s="10" t="s">
        <v>2</v>
      </c>
      <c r="F516" s="10" t="s">
        <v>408</v>
      </c>
      <c r="G516" s="6" t="s">
        <v>530</v>
      </c>
      <c r="H516" s="7">
        <v>100000</v>
      </c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spans="1:26" s="22" customFormat="1" ht="66" customHeight="1" x14ac:dyDescent="0.2">
      <c r="A517" s="6" t="s">
        <v>380</v>
      </c>
      <c r="B517" s="17" t="s">
        <v>402</v>
      </c>
      <c r="C517" s="17" t="s">
        <v>69</v>
      </c>
      <c r="D517" s="6" t="s">
        <v>24</v>
      </c>
      <c r="E517" s="10" t="s">
        <v>3</v>
      </c>
      <c r="F517" s="10" t="s">
        <v>410</v>
      </c>
      <c r="G517" s="6" t="s">
        <v>531</v>
      </c>
      <c r="H517" s="7">
        <v>200000</v>
      </c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spans="1:26" s="22" customFormat="1" ht="66" customHeight="1" x14ac:dyDescent="0.2">
      <c r="A518" s="6" t="s">
        <v>380</v>
      </c>
      <c r="B518" s="17" t="s">
        <v>402</v>
      </c>
      <c r="C518" s="17" t="s">
        <v>69</v>
      </c>
      <c r="D518" s="6" t="s">
        <v>18</v>
      </c>
      <c r="E518" s="10" t="s">
        <v>2</v>
      </c>
      <c r="F518" s="10" t="s">
        <v>412</v>
      </c>
      <c r="G518" s="6" t="s">
        <v>532</v>
      </c>
      <c r="H518" s="7">
        <v>400000</v>
      </c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spans="1:26" s="22" customFormat="1" ht="66" customHeight="1" x14ac:dyDescent="0.2">
      <c r="A519" s="6" t="s">
        <v>380</v>
      </c>
      <c r="B519" s="17" t="s">
        <v>402</v>
      </c>
      <c r="C519" s="17" t="s">
        <v>44</v>
      </c>
      <c r="D519" s="6" t="s">
        <v>24</v>
      </c>
      <c r="E519" s="10" t="s">
        <v>3</v>
      </c>
      <c r="F519" s="10" t="s">
        <v>58</v>
      </c>
      <c r="G519" s="6" t="s">
        <v>414</v>
      </c>
      <c r="H519" s="7">
        <v>50000</v>
      </c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spans="1:26" s="22" customFormat="1" ht="66" customHeight="1" x14ac:dyDescent="0.2">
      <c r="A520" s="6" t="s">
        <v>380</v>
      </c>
      <c r="B520" s="17" t="s">
        <v>402</v>
      </c>
      <c r="C520" s="17" t="s">
        <v>44</v>
      </c>
      <c r="D520" s="6" t="s">
        <v>18</v>
      </c>
      <c r="E520" s="10" t="s">
        <v>2</v>
      </c>
      <c r="F520" s="10" t="s">
        <v>58</v>
      </c>
      <c r="G520" s="6" t="s">
        <v>543</v>
      </c>
      <c r="H520" s="7">
        <v>50000</v>
      </c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spans="1:26" s="22" customFormat="1" ht="66" customHeight="1" x14ac:dyDescent="0.2">
      <c r="A521" s="6" t="s">
        <v>393</v>
      </c>
      <c r="B521" s="17" t="s">
        <v>402</v>
      </c>
      <c r="C521" s="17" t="s">
        <v>41</v>
      </c>
      <c r="D521" s="6" t="s">
        <v>24</v>
      </c>
      <c r="E521" s="10" t="s">
        <v>3</v>
      </c>
      <c r="F521" s="10" t="s">
        <v>405</v>
      </c>
      <c r="G521" s="6" t="s">
        <v>455</v>
      </c>
      <c r="H521" s="7">
        <v>50000</v>
      </c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spans="1:26" s="22" customFormat="1" ht="66" customHeight="1" x14ac:dyDescent="0.2">
      <c r="A522" s="6" t="s">
        <v>393</v>
      </c>
      <c r="B522" s="17" t="s">
        <v>402</v>
      </c>
      <c r="C522" s="17" t="s">
        <v>41</v>
      </c>
      <c r="D522" s="6" t="s">
        <v>18</v>
      </c>
      <c r="E522" s="10" t="s">
        <v>2</v>
      </c>
      <c r="F522" s="10" t="s">
        <v>408</v>
      </c>
      <c r="G522" s="6" t="s">
        <v>533</v>
      </c>
      <c r="H522" s="7">
        <f>50000+32087</f>
        <v>82087</v>
      </c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spans="1:26" s="22" customFormat="1" ht="66" customHeight="1" x14ac:dyDescent="0.2">
      <c r="A523" s="6" t="s">
        <v>393</v>
      </c>
      <c r="B523" s="17" t="s">
        <v>402</v>
      </c>
      <c r="C523" s="17" t="s">
        <v>41</v>
      </c>
      <c r="D523" s="6" t="s">
        <v>18</v>
      </c>
      <c r="E523" s="10" t="s">
        <v>2</v>
      </c>
      <c r="F523" s="10" t="s">
        <v>410</v>
      </c>
      <c r="G523" s="6" t="s">
        <v>456</v>
      </c>
      <c r="H523" s="7">
        <v>1000000</v>
      </c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spans="1:26" s="22" customFormat="1" ht="66" customHeight="1" x14ac:dyDescent="0.2">
      <c r="A524" s="6" t="s">
        <v>393</v>
      </c>
      <c r="B524" s="17" t="s">
        <v>402</v>
      </c>
      <c r="C524" s="17" t="s">
        <v>41</v>
      </c>
      <c r="D524" s="6" t="s">
        <v>18</v>
      </c>
      <c r="E524" s="10" t="s">
        <v>2</v>
      </c>
      <c r="F524" s="10" t="s">
        <v>412</v>
      </c>
      <c r="G524" s="6" t="s">
        <v>457</v>
      </c>
      <c r="H524" s="7">
        <v>50000</v>
      </c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spans="1:26" s="22" customFormat="1" ht="66" customHeight="1" x14ac:dyDescent="0.2">
      <c r="A525" s="6" t="s">
        <v>393</v>
      </c>
      <c r="B525" s="17" t="s">
        <v>402</v>
      </c>
      <c r="C525" s="17" t="s">
        <v>44</v>
      </c>
      <c r="D525" s="6" t="s">
        <v>24</v>
      </c>
      <c r="E525" s="10" t="s">
        <v>2</v>
      </c>
      <c r="F525" s="10" t="s">
        <v>58</v>
      </c>
      <c r="G525" s="6" t="s">
        <v>534</v>
      </c>
      <c r="H525" s="7">
        <v>162547</v>
      </c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spans="1:26" s="22" customFormat="1" ht="66" customHeight="1" x14ac:dyDescent="0.2">
      <c r="A526" s="6" t="s">
        <v>398</v>
      </c>
      <c r="B526" s="17" t="s">
        <v>402</v>
      </c>
      <c r="C526" s="17" t="s">
        <v>41</v>
      </c>
      <c r="D526" s="6" t="s">
        <v>18</v>
      </c>
      <c r="E526" s="10" t="s">
        <v>3</v>
      </c>
      <c r="F526" s="10" t="s">
        <v>408</v>
      </c>
      <c r="G526" s="6" t="s">
        <v>492</v>
      </c>
      <c r="H526" s="7">
        <v>50000</v>
      </c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spans="1:26" s="22" customFormat="1" ht="66" customHeight="1" x14ac:dyDescent="0.2">
      <c r="A527" s="6" t="s">
        <v>398</v>
      </c>
      <c r="B527" s="17" t="s">
        <v>402</v>
      </c>
      <c r="C527" s="17" t="s">
        <v>41</v>
      </c>
      <c r="D527" s="6" t="s">
        <v>18</v>
      </c>
      <c r="E527" s="10" t="s">
        <v>2</v>
      </c>
      <c r="F527" s="10" t="s">
        <v>225</v>
      </c>
      <c r="G527" s="6" t="s">
        <v>535</v>
      </c>
      <c r="H527" s="7">
        <v>50000</v>
      </c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spans="1:26" s="22" customFormat="1" ht="66" customHeight="1" x14ac:dyDescent="0.2">
      <c r="A528" s="6" t="s">
        <v>398</v>
      </c>
      <c r="B528" s="17" t="s">
        <v>402</v>
      </c>
      <c r="C528" s="17" t="s">
        <v>41</v>
      </c>
      <c r="D528" s="6" t="s">
        <v>18</v>
      </c>
      <c r="E528" s="10" t="s">
        <v>3</v>
      </c>
      <c r="F528" s="10" t="s">
        <v>410</v>
      </c>
      <c r="G528" s="6" t="s">
        <v>536</v>
      </c>
      <c r="H528" s="7">
        <f>1100000+32087+32088</f>
        <v>1164175</v>
      </c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spans="1:26" s="22" customFormat="1" ht="66" customHeight="1" x14ac:dyDescent="0.2">
      <c r="A529" s="6" t="s">
        <v>398</v>
      </c>
      <c r="B529" s="17" t="s">
        <v>402</v>
      </c>
      <c r="C529" s="17" t="s">
        <v>69</v>
      </c>
      <c r="D529" s="6" t="s">
        <v>18</v>
      </c>
      <c r="E529" s="10" t="s">
        <v>3</v>
      </c>
      <c r="F529" s="10" t="s">
        <v>428</v>
      </c>
      <c r="G529" s="6" t="s">
        <v>537</v>
      </c>
      <c r="H529" s="7">
        <v>62547</v>
      </c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spans="1:26" s="22" customFormat="1" ht="66" customHeight="1" x14ac:dyDescent="0.2">
      <c r="A530" s="6" t="s">
        <v>398</v>
      </c>
      <c r="B530" s="17" t="s">
        <v>402</v>
      </c>
      <c r="C530" s="17" t="s">
        <v>44</v>
      </c>
      <c r="D530" s="6" t="s">
        <v>18</v>
      </c>
      <c r="E530" s="10" t="s">
        <v>2</v>
      </c>
      <c r="F530" s="10" t="s">
        <v>58</v>
      </c>
      <c r="G530" s="6" t="s">
        <v>414</v>
      </c>
      <c r="H530" s="7">
        <v>50000</v>
      </c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</sheetData>
  <autoFilter ref="A1:H530"/>
  <dataValidations count="3">
    <dataValidation type="list" allowBlank="1" showErrorMessage="1" sqref="B284:B530 B2:B251">
      <formula1>"Livre,Saúde"</formula1>
    </dataValidation>
    <dataValidation type="list" allowBlank="1" showErrorMessage="1" sqref="A242:A416 A419 A424 A472 A482 A486 A505:A506 A2:A239">
      <formula1>#REF!</formula1>
    </dataValidation>
    <dataValidation type="list" allowBlank="1" showErrorMessage="1" sqref="C2:C530">
      <formula1>"50 - Indireta,90 - Direta"</formula1>
    </dataValidation>
  </dataValidations>
  <printOptions horizontalCentered="1"/>
  <pageMargins left="0.11811023622047245" right="0.11811023622047245" top="1.299212598425197" bottom="0.39370078740157483" header="0" footer="0"/>
  <pageSetup paperSize="9" scale="80" orientation="landscape" r:id="rId1"/>
  <headerFooter>
    <oddHeader>&amp;C&amp;"Times New Roman,Negrito"&amp;8&amp;G
 ESTADO DE SERGIPE
CÂMARA MUNICIPAL DE ARACAJU</oddHeader>
    <oddFooter>&amp;L&amp;"Times New Roman,Negrito"&amp;10O Art. 15, do Decreto n° 7.523/2024, estabelece que a Prefeitura deverá enviar o relatório final dispondo sobre a execução das emendas impositivas no prazo de 120 dias após o encerramento do exercício financeiro.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01"/>
  <sheetViews>
    <sheetView topLeftCell="A500" workbookViewId="0">
      <selection activeCell="A2" sqref="A2:A528"/>
    </sheetView>
  </sheetViews>
  <sheetFormatPr defaultRowHeight="15" x14ac:dyDescent="0.25"/>
  <cols>
    <col min="1" max="1" width="7.7109375" style="1" customWidth="1"/>
  </cols>
  <sheetData>
    <row r="1" spans="1:1" x14ac:dyDescent="0.25">
      <c r="A1" s="3" t="s">
        <v>32</v>
      </c>
    </row>
    <row r="2" spans="1:1" x14ac:dyDescent="0.25">
      <c r="A2" s="5">
        <v>1</v>
      </c>
    </row>
    <row r="3" spans="1:1" x14ac:dyDescent="0.25">
      <c r="A3" s="4">
        <v>2</v>
      </c>
    </row>
    <row r="4" spans="1:1" x14ac:dyDescent="0.25">
      <c r="A4" s="5">
        <v>3</v>
      </c>
    </row>
    <row r="5" spans="1:1" x14ac:dyDescent="0.25">
      <c r="A5" s="5">
        <v>4</v>
      </c>
    </row>
    <row r="6" spans="1:1" x14ac:dyDescent="0.25">
      <c r="A6" s="5">
        <v>5</v>
      </c>
    </row>
    <row r="7" spans="1:1" x14ac:dyDescent="0.25">
      <c r="A7" s="5">
        <v>6</v>
      </c>
    </row>
    <row r="8" spans="1:1" x14ac:dyDescent="0.25">
      <c r="A8" s="5">
        <v>7</v>
      </c>
    </row>
    <row r="9" spans="1:1" x14ac:dyDescent="0.25">
      <c r="A9" s="5">
        <v>8</v>
      </c>
    </row>
    <row r="10" spans="1:1" x14ac:dyDescent="0.25">
      <c r="A10" s="4">
        <v>9</v>
      </c>
    </row>
    <row r="11" spans="1:1" x14ac:dyDescent="0.25">
      <c r="A11" s="5">
        <v>10</v>
      </c>
    </row>
    <row r="12" spans="1:1" x14ac:dyDescent="0.25">
      <c r="A12" s="5">
        <v>11</v>
      </c>
    </row>
    <row r="13" spans="1:1" x14ac:dyDescent="0.25">
      <c r="A13" s="5">
        <v>12</v>
      </c>
    </row>
    <row r="14" spans="1:1" x14ac:dyDescent="0.25">
      <c r="A14" s="5">
        <v>13</v>
      </c>
    </row>
    <row r="15" spans="1:1" x14ac:dyDescent="0.25">
      <c r="A15" s="5">
        <v>14</v>
      </c>
    </row>
    <row r="16" spans="1:1" x14ac:dyDescent="0.25">
      <c r="A16" s="5">
        <v>15</v>
      </c>
    </row>
    <row r="17" spans="1:1" x14ac:dyDescent="0.25">
      <c r="A17" s="5">
        <v>16</v>
      </c>
    </row>
    <row r="18" spans="1:1" x14ac:dyDescent="0.25">
      <c r="A18" s="5">
        <v>17</v>
      </c>
    </row>
    <row r="19" spans="1:1" x14ac:dyDescent="0.25">
      <c r="A19" s="5">
        <v>18</v>
      </c>
    </row>
    <row r="20" spans="1:1" x14ac:dyDescent="0.25">
      <c r="A20" s="5">
        <v>19</v>
      </c>
    </row>
    <row r="21" spans="1:1" x14ac:dyDescent="0.25">
      <c r="A21" s="5">
        <v>20</v>
      </c>
    </row>
    <row r="22" spans="1:1" x14ac:dyDescent="0.25">
      <c r="A22" s="5">
        <v>21</v>
      </c>
    </row>
    <row r="23" spans="1:1" x14ac:dyDescent="0.25">
      <c r="A23" s="5">
        <v>22</v>
      </c>
    </row>
    <row r="24" spans="1:1" x14ac:dyDescent="0.25">
      <c r="A24" s="5">
        <v>23</v>
      </c>
    </row>
    <row r="25" spans="1:1" x14ac:dyDescent="0.25">
      <c r="A25" s="5">
        <v>24</v>
      </c>
    </row>
    <row r="26" spans="1:1" x14ac:dyDescent="0.25">
      <c r="A26" s="5">
        <v>25</v>
      </c>
    </row>
    <row r="27" spans="1:1" x14ac:dyDescent="0.25">
      <c r="A27" s="5">
        <v>26</v>
      </c>
    </row>
    <row r="28" spans="1:1" x14ac:dyDescent="0.25">
      <c r="A28" s="5">
        <v>27</v>
      </c>
    </row>
    <row r="29" spans="1:1" x14ac:dyDescent="0.25">
      <c r="A29" s="5">
        <v>28</v>
      </c>
    </row>
    <row r="30" spans="1:1" x14ac:dyDescent="0.25">
      <c r="A30" s="5">
        <v>29</v>
      </c>
    </row>
    <row r="31" spans="1:1" x14ac:dyDescent="0.25">
      <c r="A31" s="4">
        <v>30</v>
      </c>
    </row>
    <row r="32" spans="1:1" x14ac:dyDescent="0.25">
      <c r="A32" s="5">
        <v>31</v>
      </c>
    </row>
    <row r="33" spans="1:1" x14ac:dyDescent="0.25">
      <c r="A33" s="5">
        <v>32</v>
      </c>
    </row>
    <row r="34" spans="1:1" x14ac:dyDescent="0.25">
      <c r="A34" s="5">
        <v>33</v>
      </c>
    </row>
    <row r="35" spans="1:1" x14ac:dyDescent="0.25">
      <c r="A35" s="5">
        <v>34</v>
      </c>
    </row>
    <row r="36" spans="1:1" x14ac:dyDescent="0.25">
      <c r="A36" s="5">
        <v>35</v>
      </c>
    </row>
    <row r="37" spans="1:1" x14ac:dyDescent="0.25">
      <c r="A37" s="5">
        <v>36</v>
      </c>
    </row>
    <row r="38" spans="1:1" x14ac:dyDescent="0.25">
      <c r="A38" s="5">
        <v>37</v>
      </c>
    </row>
    <row r="39" spans="1:1" x14ac:dyDescent="0.25">
      <c r="A39" s="5">
        <v>38</v>
      </c>
    </row>
    <row r="40" spans="1:1" x14ac:dyDescent="0.25">
      <c r="A40" s="5">
        <v>39</v>
      </c>
    </row>
    <row r="41" spans="1:1" x14ac:dyDescent="0.25">
      <c r="A41" s="5">
        <v>40</v>
      </c>
    </row>
    <row r="42" spans="1:1" x14ac:dyDescent="0.25">
      <c r="A42" s="5">
        <v>41</v>
      </c>
    </row>
    <row r="43" spans="1:1" x14ac:dyDescent="0.25">
      <c r="A43" s="5">
        <v>42</v>
      </c>
    </row>
    <row r="44" spans="1:1" x14ac:dyDescent="0.25">
      <c r="A44" s="5">
        <v>43</v>
      </c>
    </row>
    <row r="45" spans="1:1" x14ac:dyDescent="0.25">
      <c r="A45" s="5">
        <v>44</v>
      </c>
    </row>
    <row r="46" spans="1:1" x14ac:dyDescent="0.25">
      <c r="A46" s="5">
        <v>45</v>
      </c>
    </row>
    <row r="47" spans="1:1" x14ac:dyDescent="0.25">
      <c r="A47" s="5">
        <v>46</v>
      </c>
    </row>
    <row r="48" spans="1:1" x14ac:dyDescent="0.25">
      <c r="A48" s="5">
        <v>47</v>
      </c>
    </row>
    <row r="49" spans="1:1" x14ac:dyDescent="0.25">
      <c r="A49" s="5">
        <v>48</v>
      </c>
    </row>
    <row r="50" spans="1:1" x14ac:dyDescent="0.25">
      <c r="A50" s="5">
        <v>49</v>
      </c>
    </row>
    <row r="51" spans="1:1" x14ac:dyDescent="0.25">
      <c r="A51" s="5">
        <v>50</v>
      </c>
    </row>
    <row r="52" spans="1:1" x14ac:dyDescent="0.25">
      <c r="A52" s="5">
        <v>51</v>
      </c>
    </row>
    <row r="53" spans="1:1" x14ac:dyDescent="0.25">
      <c r="A53" s="5">
        <v>52</v>
      </c>
    </row>
    <row r="54" spans="1:1" x14ac:dyDescent="0.25">
      <c r="A54" s="5">
        <v>53</v>
      </c>
    </row>
    <row r="55" spans="1:1" x14ac:dyDescent="0.25">
      <c r="A55" s="4">
        <v>54</v>
      </c>
    </row>
    <row r="56" spans="1:1" x14ac:dyDescent="0.25">
      <c r="A56" s="5">
        <v>55</v>
      </c>
    </row>
    <row r="57" spans="1:1" x14ac:dyDescent="0.25">
      <c r="A57" s="5">
        <v>56</v>
      </c>
    </row>
    <row r="58" spans="1:1" x14ac:dyDescent="0.25">
      <c r="A58" s="5">
        <v>57</v>
      </c>
    </row>
    <row r="59" spans="1:1" x14ac:dyDescent="0.25">
      <c r="A59" s="5">
        <v>58</v>
      </c>
    </row>
    <row r="60" spans="1:1" x14ac:dyDescent="0.25">
      <c r="A60" s="5">
        <v>59</v>
      </c>
    </row>
    <row r="61" spans="1:1" x14ac:dyDescent="0.25">
      <c r="A61" s="5">
        <v>60</v>
      </c>
    </row>
    <row r="62" spans="1:1" x14ac:dyDescent="0.25">
      <c r="A62" s="5">
        <v>61</v>
      </c>
    </row>
    <row r="63" spans="1:1" x14ac:dyDescent="0.25">
      <c r="A63" s="5">
        <v>62</v>
      </c>
    </row>
    <row r="64" spans="1:1" x14ac:dyDescent="0.25">
      <c r="A64" s="5">
        <v>63</v>
      </c>
    </row>
    <row r="65" spans="1:1" x14ac:dyDescent="0.25">
      <c r="A65" s="5">
        <v>64</v>
      </c>
    </row>
    <row r="66" spans="1:1" x14ac:dyDescent="0.25">
      <c r="A66" s="5">
        <v>65</v>
      </c>
    </row>
    <row r="67" spans="1:1" x14ac:dyDescent="0.25">
      <c r="A67" s="4">
        <v>66</v>
      </c>
    </row>
    <row r="68" spans="1:1" x14ac:dyDescent="0.25">
      <c r="A68" s="5">
        <v>67</v>
      </c>
    </row>
    <row r="69" spans="1:1" x14ac:dyDescent="0.25">
      <c r="A69" s="5">
        <v>68</v>
      </c>
    </row>
    <row r="70" spans="1:1" x14ac:dyDescent="0.25">
      <c r="A70" s="5">
        <v>69</v>
      </c>
    </row>
    <row r="71" spans="1:1" x14ac:dyDescent="0.25">
      <c r="A71" s="5">
        <v>70</v>
      </c>
    </row>
    <row r="72" spans="1:1" x14ac:dyDescent="0.25">
      <c r="A72" s="5">
        <v>71</v>
      </c>
    </row>
    <row r="73" spans="1:1" x14ac:dyDescent="0.25">
      <c r="A73" s="5">
        <v>72</v>
      </c>
    </row>
    <row r="74" spans="1:1" x14ac:dyDescent="0.25">
      <c r="A74" s="5">
        <v>73</v>
      </c>
    </row>
    <row r="75" spans="1:1" x14ac:dyDescent="0.25">
      <c r="A75" s="5">
        <v>74</v>
      </c>
    </row>
    <row r="76" spans="1:1" x14ac:dyDescent="0.25">
      <c r="A76" s="5">
        <v>75</v>
      </c>
    </row>
    <row r="77" spans="1:1" x14ac:dyDescent="0.25">
      <c r="A77" s="5">
        <v>76</v>
      </c>
    </row>
    <row r="78" spans="1:1" x14ac:dyDescent="0.25">
      <c r="A78" s="5">
        <v>77</v>
      </c>
    </row>
    <row r="79" spans="1:1" x14ac:dyDescent="0.25">
      <c r="A79" s="5">
        <v>78</v>
      </c>
    </row>
    <row r="80" spans="1:1" x14ac:dyDescent="0.25">
      <c r="A80" s="5">
        <v>79</v>
      </c>
    </row>
    <row r="81" spans="1:1" x14ac:dyDescent="0.25">
      <c r="A81" s="5">
        <v>80</v>
      </c>
    </row>
    <row r="82" spans="1:1" x14ac:dyDescent="0.25">
      <c r="A82" s="5">
        <v>81</v>
      </c>
    </row>
    <row r="83" spans="1:1" x14ac:dyDescent="0.25">
      <c r="A83" s="5">
        <v>82</v>
      </c>
    </row>
    <row r="84" spans="1:1" x14ac:dyDescent="0.25">
      <c r="A84" s="5">
        <v>83</v>
      </c>
    </row>
    <row r="85" spans="1:1" x14ac:dyDescent="0.25">
      <c r="A85" s="5">
        <v>84</v>
      </c>
    </row>
    <row r="86" spans="1:1" x14ac:dyDescent="0.25">
      <c r="A86" s="4">
        <v>85</v>
      </c>
    </row>
    <row r="87" spans="1:1" x14ac:dyDescent="0.25">
      <c r="A87" s="5">
        <v>86</v>
      </c>
    </row>
    <row r="88" spans="1:1" x14ac:dyDescent="0.25">
      <c r="A88" s="5">
        <v>87</v>
      </c>
    </row>
    <row r="89" spans="1:1" x14ac:dyDescent="0.25">
      <c r="A89" s="5">
        <v>88</v>
      </c>
    </row>
    <row r="90" spans="1:1" x14ac:dyDescent="0.25">
      <c r="A90" s="5">
        <v>89</v>
      </c>
    </row>
    <row r="91" spans="1:1" x14ac:dyDescent="0.25">
      <c r="A91" s="5">
        <v>90</v>
      </c>
    </row>
    <row r="92" spans="1:1" x14ac:dyDescent="0.25">
      <c r="A92" s="5">
        <v>91</v>
      </c>
    </row>
    <row r="93" spans="1:1" x14ac:dyDescent="0.25">
      <c r="A93" s="5">
        <v>92</v>
      </c>
    </row>
    <row r="94" spans="1:1" x14ac:dyDescent="0.25">
      <c r="A94" s="5">
        <v>93</v>
      </c>
    </row>
    <row r="95" spans="1:1" x14ac:dyDescent="0.25">
      <c r="A95" s="5">
        <v>94</v>
      </c>
    </row>
    <row r="96" spans="1:1" x14ac:dyDescent="0.25">
      <c r="A96" s="5">
        <v>95</v>
      </c>
    </row>
    <row r="97" spans="1:1" x14ac:dyDescent="0.25">
      <c r="A97" s="5">
        <v>96</v>
      </c>
    </row>
    <row r="98" spans="1:1" x14ac:dyDescent="0.25">
      <c r="A98" s="5">
        <v>97</v>
      </c>
    </row>
    <row r="99" spans="1:1" x14ac:dyDescent="0.25">
      <c r="A99" s="5">
        <v>98</v>
      </c>
    </row>
    <row r="100" spans="1:1" x14ac:dyDescent="0.25">
      <c r="A100" s="5">
        <v>99</v>
      </c>
    </row>
    <row r="101" spans="1:1" x14ac:dyDescent="0.25">
      <c r="A101" s="4">
        <v>100</v>
      </c>
    </row>
    <row r="102" spans="1:1" x14ac:dyDescent="0.25">
      <c r="A102" s="5">
        <v>101</v>
      </c>
    </row>
    <row r="103" spans="1:1" x14ac:dyDescent="0.25">
      <c r="A103" s="5">
        <v>102</v>
      </c>
    </row>
    <row r="104" spans="1:1" x14ac:dyDescent="0.25">
      <c r="A104" s="5">
        <v>103</v>
      </c>
    </row>
    <row r="105" spans="1:1" x14ac:dyDescent="0.25">
      <c r="A105" s="5">
        <v>104</v>
      </c>
    </row>
    <row r="106" spans="1:1" x14ac:dyDescent="0.25">
      <c r="A106" s="5">
        <v>105</v>
      </c>
    </row>
    <row r="107" spans="1:1" x14ac:dyDescent="0.25">
      <c r="A107" s="5">
        <v>106</v>
      </c>
    </row>
    <row r="108" spans="1:1" x14ac:dyDescent="0.25">
      <c r="A108" s="5">
        <v>107</v>
      </c>
    </row>
    <row r="109" spans="1:1" x14ac:dyDescent="0.25">
      <c r="A109" s="4">
        <v>108</v>
      </c>
    </row>
    <row r="110" spans="1:1" x14ac:dyDescent="0.25">
      <c r="A110" s="4">
        <v>109</v>
      </c>
    </row>
    <row r="111" spans="1:1" x14ac:dyDescent="0.25">
      <c r="A111" s="5">
        <v>110</v>
      </c>
    </row>
    <row r="112" spans="1:1" x14ac:dyDescent="0.25">
      <c r="A112" s="5">
        <v>111</v>
      </c>
    </row>
    <row r="113" spans="1:1" x14ac:dyDescent="0.25">
      <c r="A113" s="5">
        <v>112</v>
      </c>
    </row>
    <row r="114" spans="1:1" x14ac:dyDescent="0.25">
      <c r="A114" s="5">
        <v>113</v>
      </c>
    </row>
    <row r="115" spans="1:1" x14ac:dyDescent="0.25">
      <c r="A115" s="5">
        <v>114</v>
      </c>
    </row>
    <row r="116" spans="1:1" x14ac:dyDescent="0.25">
      <c r="A116" s="5">
        <v>115</v>
      </c>
    </row>
    <row r="117" spans="1:1" x14ac:dyDescent="0.25">
      <c r="A117" s="5">
        <v>116</v>
      </c>
    </row>
    <row r="118" spans="1:1" x14ac:dyDescent="0.25">
      <c r="A118" s="5">
        <v>117</v>
      </c>
    </row>
    <row r="119" spans="1:1" x14ac:dyDescent="0.25">
      <c r="A119" s="5">
        <v>118</v>
      </c>
    </row>
    <row r="120" spans="1:1" x14ac:dyDescent="0.25">
      <c r="A120" s="5">
        <v>119</v>
      </c>
    </row>
    <row r="121" spans="1:1" x14ac:dyDescent="0.25">
      <c r="A121" s="5">
        <v>120</v>
      </c>
    </row>
    <row r="122" spans="1:1" x14ac:dyDescent="0.25">
      <c r="A122" s="5">
        <v>121</v>
      </c>
    </row>
    <row r="123" spans="1:1" x14ac:dyDescent="0.25">
      <c r="A123" s="4">
        <v>122</v>
      </c>
    </row>
    <row r="124" spans="1:1" x14ac:dyDescent="0.25">
      <c r="A124" s="5">
        <v>123</v>
      </c>
    </row>
    <row r="125" spans="1:1" x14ac:dyDescent="0.25">
      <c r="A125" s="5">
        <v>124</v>
      </c>
    </row>
    <row r="126" spans="1:1" x14ac:dyDescent="0.25">
      <c r="A126" s="5">
        <v>125</v>
      </c>
    </row>
    <row r="127" spans="1:1" x14ac:dyDescent="0.25">
      <c r="A127" s="5">
        <v>126</v>
      </c>
    </row>
    <row r="128" spans="1:1" x14ac:dyDescent="0.25">
      <c r="A128" s="5">
        <v>127</v>
      </c>
    </row>
    <row r="129" spans="1:1" x14ac:dyDescent="0.25">
      <c r="A129" s="5">
        <v>128</v>
      </c>
    </row>
    <row r="130" spans="1:1" x14ac:dyDescent="0.25">
      <c r="A130" s="5">
        <v>129</v>
      </c>
    </row>
    <row r="131" spans="1:1" x14ac:dyDescent="0.25">
      <c r="A131" s="5">
        <v>130</v>
      </c>
    </row>
    <row r="132" spans="1:1" x14ac:dyDescent="0.25">
      <c r="A132" s="5">
        <v>131</v>
      </c>
    </row>
    <row r="133" spans="1:1" x14ac:dyDescent="0.25">
      <c r="A133" s="5">
        <v>132</v>
      </c>
    </row>
    <row r="134" spans="1:1" x14ac:dyDescent="0.25">
      <c r="A134" s="4">
        <v>133</v>
      </c>
    </row>
    <row r="135" spans="1:1" x14ac:dyDescent="0.25">
      <c r="A135" s="5">
        <v>134</v>
      </c>
    </row>
    <row r="136" spans="1:1" x14ac:dyDescent="0.25">
      <c r="A136" s="5">
        <v>135</v>
      </c>
    </row>
    <row r="137" spans="1:1" x14ac:dyDescent="0.25">
      <c r="A137" s="5">
        <v>136</v>
      </c>
    </row>
    <row r="138" spans="1:1" x14ac:dyDescent="0.25">
      <c r="A138" s="5">
        <v>137</v>
      </c>
    </row>
    <row r="139" spans="1:1" x14ac:dyDescent="0.25">
      <c r="A139" s="5">
        <v>138</v>
      </c>
    </row>
    <row r="140" spans="1:1" x14ac:dyDescent="0.25">
      <c r="A140" s="5">
        <v>139</v>
      </c>
    </row>
    <row r="141" spans="1:1" x14ac:dyDescent="0.25">
      <c r="A141" s="5">
        <v>140</v>
      </c>
    </row>
    <row r="142" spans="1:1" x14ac:dyDescent="0.25">
      <c r="A142" s="5">
        <v>141</v>
      </c>
    </row>
    <row r="143" spans="1:1" x14ac:dyDescent="0.25">
      <c r="A143" s="5">
        <v>142</v>
      </c>
    </row>
    <row r="144" spans="1:1" x14ac:dyDescent="0.25">
      <c r="A144" s="5">
        <v>143</v>
      </c>
    </row>
    <row r="145" spans="1:1" x14ac:dyDescent="0.25">
      <c r="A145" s="5">
        <v>144</v>
      </c>
    </row>
    <row r="146" spans="1:1" x14ac:dyDescent="0.25">
      <c r="A146" s="5">
        <v>145</v>
      </c>
    </row>
    <row r="147" spans="1:1" x14ac:dyDescent="0.25">
      <c r="A147" s="5">
        <v>146</v>
      </c>
    </row>
    <row r="148" spans="1:1" x14ac:dyDescent="0.25">
      <c r="A148" s="5">
        <v>147</v>
      </c>
    </row>
    <row r="149" spans="1:1" x14ac:dyDescent="0.25">
      <c r="A149" s="5">
        <v>148</v>
      </c>
    </row>
    <row r="150" spans="1:1" x14ac:dyDescent="0.25">
      <c r="A150" s="5">
        <v>149</v>
      </c>
    </row>
    <row r="151" spans="1:1" x14ac:dyDescent="0.25">
      <c r="A151" s="5">
        <v>150</v>
      </c>
    </row>
    <row r="152" spans="1:1" x14ac:dyDescent="0.25">
      <c r="A152" s="5">
        <v>151</v>
      </c>
    </row>
    <row r="153" spans="1:1" x14ac:dyDescent="0.25">
      <c r="A153" s="5">
        <v>152</v>
      </c>
    </row>
    <row r="154" spans="1:1" x14ac:dyDescent="0.25">
      <c r="A154" s="5">
        <v>153</v>
      </c>
    </row>
    <row r="155" spans="1:1" x14ac:dyDescent="0.25">
      <c r="A155" s="5">
        <v>154</v>
      </c>
    </row>
    <row r="156" spans="1:1" x14ac:dyDescent="0.25">
      <c r="A156" s="5">
        <v>155</v>
      </c>
    </row>
    <row r="157" spans="1:1" x14ac:dyDescent="0.25">
      <c r="A157" s="5">
        <v>156</v>
      </c>
    </row>
    <row r="158" spans="1:1" x14ac:dyDescent="0.25">
      <c r="A158" s="5">
        <v>157</v>
      </c>
    </row>
    <row r="159" spans="1:1" x14ac:dyDescent="0.25">
      <c r="A159" s="5">
        <v>158</v>
      </c>
    </row>
    <row r="160" spans="1:1" x14ac:dyDescent="0.25">
      <c r="A160" s="5">
        <v>159</v>
      </c>
    </row>
    <row r="161" spans="1:1" x14ac:dyDescent="0.25">
      <c r="A161" s="5">
        <v>160</v>
      </c>
    </row>
    <row r="162" spans="1:1" x14ac:dyDescent="0.25">
      <c r="A162" s="5">
        <v>161</v>
      </c>
    </row>
    <row r="163" spans="1:1" x14ac:dyDescent="0.25">
      <c r="A163" s="5">
        <v>162</v>
      </c>
    </row>
    <row r="164" spans="1:1" x14ac:dyDescent="0.25">
      <c r="A164" s="5">
        <v>163</v>
      </c>
    </row>
    <row r="165" spans="1:1" x14ac:dyDescent="0.25">
      <c r="A165" s="5">
        <v>164</v>
      </c>
    </row>
    <row r="166" spans="1:1" x14ac:dyDescent="0.25">
      <c r="A166" s="5">
        <v>165</v>
      </c>
    </row>
    <row r="167" spans="1:1" x14ac:dyDescent="0.25">
      <c r="A167" s="5">
        <v>166</v>
      </c>
    </row>
    <row r="168" spans="1:1" x14ac:dyDescent="0.25">
      <c r="A168" s="5">
        <v>167</v>
      </c>
    </row>
    <row r="169" spans="1:1" x14ac:dyDescent="0.25">
      <c r="A169" s="5">
        <v>168</v>
      </c>
    </row>
    <row r="170" spans="1:1" x14ac:dyDescent="0.25">
      <c r="A170" s="5">
        <v>169</v>
      </c>
    </row>
    <row r="171" spans="1:1" x14ac:dyDescent="0.25">
      <c r="A171" s="5">
        <v>170</v>
      </c>
    </row>
    <row r="172" spans="1:1" x14ac:dyDescent="0.25">
      <c r="A172" s="5">
        <v>171</v>
      </c>
    </row>
    <row r="173" spans="1:1" x14ac:dyDescent="0.25">
      <c r="A173" s="5">
        <v>172</v>
      </c>
    </row>
    <row r="174" spans="1:1" x14ac:dyDescent="0.25">
      <c r="A174" s="5">
        <v>173</v>
      </c>
    </row>
    <row r="175" spans="1:1" x14ac:dyDescent="0.25">
      <c r="A175" s="5">
        <v>174</v>
      </c>
    </row>
    <row r="176" spans="1:1" x14ac:dyDescent="0.25">
      <c r="A176" s="5">
        <v>175</v>
      </c>
    </row>
    <row r="177" spans="1:1" x14ac:dyDescent="0.25">
      <c r="A177" s="5">
        <v>176</v>
      </c>
    </row>
    <row r="178" spans="1:1" x14ac:dyDescent="0.25">
      <c r="A178" s="5">
        <v>177</v>
      </c>
    </row>
    <row r="179" spans="1:1" x14ac:dyDescent="0.25">
      <c r="A179" s="5">
        <v>178</v>
      </c>
    </row>
    <row r="180" spans="1:1" x14ac:dyDescent="0.25">
      <c r="A180" s="5">
        <v>179</v>
      </c>
    </row>
    <row r="181" spans="1:1" x14ac:dyDescent="0.25">
      <c r="A181" s="5">
        <v>180</v>
      </c>
    </row>
    <row r="182" spans="1:1" x14ac:dyDescent="0.25">
      <c r="A182" s="5">
        <v>181</v>
      </c>
    </row>
    <row r="183" spans="1:1" x14ac:dyDescent="0.25">
      <c r="A183" s="5">
        <v>182</v>
      </c>
    </row>
    <row r="184" spans="1:1" x14ac:dyDescent="0.25">
      <c r="A184" s="5">
        <v>183</v>
      </c>
    </row>
    <row r="185" spans="1:1" x14ac:dyDescent="0.25">
      <c r="A185" s="5">
        <v>184</v>
      </c>
    </row>
    <row r="186" spans="1:1" x14ac:dyDescent="0.25">
      <c r="A186" s="5">
        <v>185</v>
      </c>
    </row>
    <row r="187" spans="1:1" x14ac:dyDescent="0.25">
      <c r="A187" s="5">
        <v>186</v>
      </c>
    </row>
    <row r="188" spans="1:1" x14ac:dyDescent="0.25">
      <c r="A188" s="4">
        <v>187</v>
      </c>
    </row>
    <row r="189" spans="1:1" x14ac:dyDescent="0.25">
      <c r="A189" s="4">
        <v>188</v>
      </c>
    </row>
    <row r="190" spans="1:1" x14ac:dyDescent="0.25">
      <c r="A190" s="5">
        <v>189</v>
      </c>
    </row>
    <row r="191" spans="1:1" x14ac:dyDescent="0.25">
      <c r="A191" s="5">
        <v>190</v>
      </c>
    </row>
    <row r="192" spans="1:1" x14ac:dyDescent="0.25">
      <c r="A192" s="5">
        <v>191</v>
      </c>
    </row>
    <row r="193" spans="1:1" x14ac:dyDescent="0.25">
      <c r="A193" s="5">
        <v>192</v>
      </c>
    </row>
    <row r="194" spans="1:1" x14ac:dyDescent="0.25">
      <c r="A194" s="5">
        <v>193</v>
      </c>
    </row>
    <row r="195" spans="1:1" x14ac:dyDescent="0.25">
      <c r="A195" s="5">
        <v>194</v>
      </c>
    </row>
    <row r="196" spans="1:1" x14ac:dyDescent="0.25">
      <c r="A196" s="5">
        <v>195</v>
      </c>
    </row>
    <row r="197" spans="1:1" x14ac:dyDescent="0.25">
      <c r="A197" s="5">
        <v>196</v>
      </c>
    </row>
    <row r="198" spans="1:1" x14ac:dyDescent="0.25">
      <c r="A198" s="5">
        <v>197</v>
      </c>
    </row>
    <row r="199" spans="1:1" x14ac:dyDescent="0.25">
      <c r="A199" s="5">
        <v>198</v>
      </c>
    </row>
    <row r="200" spans="1:1" x14ac:dyDescent="0.25">
      <c r="A200" s="5">
        <v>199</v>
      </c>
    </row>
    <row r="201" spans="1:1" x14ac:dyDescent="0.25">
      <c r="A201" s="5">
        <v>200</v>
      </c>
    </row>
    <row r="202" spans="1:1" x14ac:dyDescent="0.25">
      <c r="A202" s="5">
        <v>201</v>
      </c>
    </row>
    <row r="203" spans="1:1" x14ac:dyDescent="0.25">
      <c r="A203" s="5">
        <v>202</v>
      </c>
    </row>
    <row r="204" spans="1:1" x14ac:dyDescent="0.25">
      <c r="A204" s="5">
        <v>203</v>
      </c>
    </row>
    <row r="205" spans="1:1" x14ac:dyDescent="0.25">
      <c r="A205" s="5">
        <v>204</v>
      </c>
    </row>
    <row r="206" spans="1:1" x14ac:dyDescent="0.25">
      <c r="A206" s="5">
        <v>205</v>
      </c>
    </row>
    <row r="207" spans="1:1" x14ac:dyDescent="0.25">
      <c r="A207" s="4">
        <v>206</v>
      </c>
    </row>
    <row r="208" spans="1:1" x14ac:dyDescent="0.25">
      <c r="A208" s="5">
        <v>207</v>
      </c>
    </row>
    <row r="209" spans="1:1" x14ac:dyDescent="0.25">
      <c r="A209" s="5">
        <v>208</v>
      </c>
    </row>
    <row r="210" spans="1:1" x14ac:dyDescent="0.25">
      <c r="A210" s="5">
        <v>209</v>
      </c>
    </row>
    <row r="211" spans="1:1" x14ac:dyDescent="0.25">
      <c r="A211" s="5">
        <v>210</v>
      </c>
    </row>
    <row r="212" spans="1:1" x14ac:dyDescent="0.25">
      <c r="A212" s="5">
        <v>211</v>
      </c>
    </row>
    <row r="213" spans="1:1" x14ac:dyDescent="0.25">
      <c r="A213" s="5">
        <v>212</v>
      </c>
    </row>
    <row r="214" spans="1:1" x14ac:dyDescent="0.25">
      <c r="A214" s="5">
        <v>213</v>
      </c>
    </row>
    <row r="215" spans="1:1" x14ac:dyDescent="0.25">
      <c r="A215" s="5">
        <v>214</v>
      </c>
    </row>
    <row r="216" spans="1:1" x14ac:dyDescent="0.25">
      <c r="A216" s="5">
        <v>215</v>
      </c>
    </row>
    <row r="217" spans="1:1" x14ac:dyDescent="0.25">
      <c r="A217" s="5">
        <v>216</v>
      </c>
    </row>
    <row r="218" spans="1:1" x14ac:dyDescent="0.25">
      <c r="A218" s="4">
        <v>217</v>
      </c>
    </row>
    <row r="219" spans="1:1" x14ac:dyDescent="0.25">
      <c r="A219" s="5">
        <v>218</v>
      </c>
    </row>
    <row r="220" spans="1:1" x14ac:dyDescent="0.25">
      <c r="A220" s="5">
        <v>219</v>
      </c>
    </row>
    <row r="221" spans="1:1" x14ac:dyDescent="0.25">
      <c r="A221" s="5">
        <v>220</v>
      </c>
    </row>
    <row r="222" spans="1:1" x14ac:dyDescent="0.25">
      <c r="A222" s="5">
        <v>221</v>
      </c>
    </row>
    <row r="223" spans="1:1" x14ac:dyDescent="0.25">
      <c r="A223" s="5">
        <v>222</v>
      </c>
    </row>
    <row r="224" spans="1:1" x14ac:dyDescent="0.25">
      <c r="A224" s="5">
        <v>223</v>
      </c>
    </row>
    <row r="225" spans="1:1" x14ac:dyDescent="0.25">
      <c r="A225" s="5">
        <v>224</v>
      </c>
    </row>
    <row r="226" spans="1:1" x14ac:dyDescent="0.25">
      <c r="A226" s="5">
        <v>225</v>
      </c>
    </row>
    <row r="227" spans="1:1" x14ac:dyDescent="0.25">
      <c r="A227" s="5">
        <v>226</v>
      </c>
    </row>
    <row r="228" spans="1:1" x14ac:dyDescent="0.25">
      <c r="A228" s="4">
        <v>227</v>
      </c>
    </row>
    <row r="229" spans="1:1" x14ac:dyDescent="0.25">
      <c r="A229" s="5">
        <v>228</v>
      </c>
    </row>
    <row r="230" spans="1:1" x14ac:dyDescent="0.25">
      <c r="A230" s="5">
        <v>229</v>
      </c>
    </row>
    <row r="231" spans="1:1" x14ac:dyDescent="0.25">
      <c r="A231" s="5">
        <v>230</v>
      </c>
    </row>
    <row r="232" spans="1:1" x14ac:dyDescent="0.25">
      <c r="A232" s="5">
        <v>231</v>
      </c>
    </row>
    <row r="233" spans="1:1" x14ac:dyDescent="0.25">
      <c r="A233" s="5">
        <v>232</v>
      </c>
    </row>
    <row r="234" spans="1:1" x14ac:dyDescent="0.25">
      <c r="A234" s="5">
        <v>233</v>
      </c>
    </row>
    <row r="235" spans="1:1" x14ac:dyDescent="0.25">
      <c r="A235" s="5">
        <v>234</v>
      </c>
    </row>
    <row r="236" spans="1:1" x14ac:dyDescent="0.25">
      <c r="A236" s="5">
        <v>235</v>
      </c>
    </row>
    <row r="237" spans="1:1" x14ac:dyDescent="0.25">
      <c r="A237" s="5">
        <v>236</v>
      </c>
    </row>
    <row r="238" spans="1:1" x14ac:dyDescent="0.25">
      <c r="A238" s="5">
        <v>237</v>
      </c>
    </row>
    <row r="239" spans="1:1" x14ac:dyDescent="0.25">
      <c r="A239" s="5">
        <v>238</v>
      </c>
    </row>
    <row r="240" spans="1:1" x14ac:dyDescent="0.25">
      <c r="A240" s="5">
        <v>239</v>
      </c>
    </row>
    <row r="241" spans="1:1" x14ac:dyDescent="0.25">
      <c r="A241" s="5">
        <v>240</v>
      </c>
    </row>
    <row r="242" spans="1:1" x14ac:dyDescent="0.25">
      <c r="A242" s="4">
        <v>241</v>
      </c>
    </row>
    <row r="243" spans="1:1" x14ac:dyDescent="0.25">
      <c r="A243" s="5">
        <v>242</v>
      </c>
    </row>
    <row r="244" spans="1:1" x14ac:dyDescent="0.25">
      <c r="A244" s="5">
        <v>243</v>
      </c>
    </row>
    <row r="245" spans="1:1" x14ac:dyDescent="0.25">
      <c r="A245" s="5">
        <v>244</v>
      </c>
    </row>
    <row r="246" spans="1:1" x14ac:dyDescent="0.25">
      <c r="A246" s="5">
        <v>245</v>
      </c>
    </row>
    <row r="247" spans="1:1" x14ac:dyDescent="0.25">
      <c r="A247" s="5">
        <v>246</v>
      </c>
    </row>
    <row r="248" spans="1:1" x14ac:dyDescent="0.25">
      <c r="A248" s="5">
        <v>247</v>
      </c>
    </row>
    <row r="249" spans="1:1" x14ac:dyDescent="0.25">
      <c r="A249" s="5">
        <v>248</v>
      </c>
    </row>
    <row r="250" spans="1:1" x14ac:dyDescent="0.25">
      <c r="A250" s="4">
        <v>249</v>
      </c>
    </row>
    <row r="251" spans="1:1" x14ac:dyDescent="0.25">
      <c r="A251" s="5">
        <v>250</v>
      </c>
    </row>
    <row r="252" spans="1:1" x14ac:dyDescent="0.25">
      <c r="A252" s="5">
        <v>251</v>
      </c>
    </row>
    <row r="253" spans="1:1" x14ac:dyDescent="0.25">
      <c r="A253" s="5">
        <v>252</v>
      </c>
    </row>
    <row r="254" spans="1:1" x14ac:dyDescent="0.25">
      <c r="A254" s="5">
        <v>253</v>
      </c>
    </row>
    <row r="255" spans="1:1" x14ac:dyDescent="0.25">
      <c r="A255" s="5">
        <v>254</v>
      </c>
    </row>
    <row r="256" spans="1:1" x14ac:dyDescent="0.25">
      <c r="A256" s="5">
        <v>255</v>
      </c>
    </row>
    <row r="257" spans="1:1" x14ac:dyDescent="0.25">
      <c r="A257" s="5">
        <v>256</v>
      </c>
    </row>
    <row r="258" spans="1:1" x14ac:dyDescent="0.25">
      <c r="A258" s="5">
        <v>257</v>
      </c>
    </row>
    <row r="259" spans="1:1" x14ac:dyDescent="0.25">
      <c r="A259" s="5">
        <v>258</v>
      </c>
    </row>
    <row r="260" spans="1:1" x14ac:dyDescent="0.25">
      <c r="A260" s="5">
        <v>259</v>
      </c>
    </row>
    <row r="261" spans="1:1" x14ac:dyDescent="0.25">
      <c r="A261" s="5">
        <v>260</v>
      </c>
    </row>
    <row r="262" spans="1:1" x14ac:dyDescent="0.25">
      <c r="A262" s="5">
        <v>261</v>
      </c>
    </row>
    <row r="263" spans="1:1" x14ac:dyDescent="0.25">
      <c r="A263" s="5">
        <v>262</v>
      </c>
    </row>
    <row r="264" spans="1:1" x14ac:dyDescent="0.25">
      <c r="A264" s="5">
        <v>263</v>
      </c>
    </row>
    <row r="265" spans="1:1" x14ac:dyDescent="0.25">
      <c r="A265" s="5">
        <v>264</v>
      </c>
    </row>
    <row r="266" spans="1:1" x14ac:dyDescent="0.25">
      <c r="A266" s="5">
        <v>265</v>
      </c>
    </row>
    <row r="267" spans="1:1" x14ac:dyDescent="0.25">
      <c r="A267" s="5">
        <v>266</v>
      </c>
    </row>
    <row r="268" spans="1:1" x14ac:dyDescent="0.25">
      <c r="A268" s="5">
        <v>267</v>
      </c>
    </row>
    <row r="269" spans="1:1" x14ac:dyDescent="0.25">
      <c r="A269" s="5">
        <v>268</v>
      </c>
    </row>
    <row r="270" spans="1:1" x14ac:dyDescent="0.25">
      <c r="A270" s="5">
        <v>269</v>
      </c>
    </row>
    <row r="271" spans="1:1" x14ac:dyDescent="0.25">
      <c r="A271" s="5">
        <v>270</v>
      </c>
    </row>
    <row r="272" spans="1:1" x14ac:dyDescent="0.25">
      <c r="A272" s="5">
        <v>271</v>
      </c>
    </row>
    <row r="273" spans="1:1" x14ac:dyDescent="0.25">
      <c r="A273" s="4">
        <v>272</v>
      </c>
    </row>
    <row r="274" spans="1:1" x14ac:dyDescent="0.25">
      <c r="A274" s="5">
        <v>273</v>
      </c>
    </row>
    <row r="275" spans="1:1" x14ac:dyDescent="0.25">
      <c r="A275" s="5">
        <v>274</v>
      </c>
    </row>
    <row r="276" spans="1:1" x14ac:dyDescent="0.25">
      <c r="A276" s="5">
        <v>275</v>
      </c>
    </row>
    <row r="277" spans="1:1" x14ac:dyDescent="0.25">
      <c r="A277" s="5">
        <v>276</v>
      </c>
    </row>
    <row r="278" spans="1:1" x14ac:dyDescent="0.25">
      <c r="A278" s="5">
        <v>277</v>
      </c>
    </row>
    <row r="279" spans="1:1" x14ac:dyDescent="0.25">
      <c r="A279" s="5">
        <v>278</v>
      </c>
    </row>
    <row r="280" spans="1:1" x14ac:dyDescent="0.25">
      <c r="A280" s="5">
        <v>279</v>
      </c>
    </row>
    <row r="281" spans="1:1" x14ac:dyDescent="0.25">
      <c r="A281" s="5">
        <v>280</v>
      </c>
    </row>
    <row r="282" spans="1:1" x14ac:dyDescent="0.25">
      <c r="A282" s="5">
        <v>281</v>
      </c>
    </row>
    <row r="283" spans="1:1" x14ac:dyDescent="0.25">
      <c r="A283" s="5">
        <v>282</v>
      </c>
    </row>
    <row r="284" spans="1:1" x14ac:dyDescent="0.25">
      <c r="A284" s="5">
        <v>283</v>
      </c>
    </row>
    <row r="285" spans="1:1" x14ac:dyDescent="0.25">
      <c r="A285" s="5">
        <v>284</v>
      </c>
    </row>
    <row r="286" spans="1:1" x14ac:dyDescent="0.25">
      <c r="A286" s="5">
        <v>285</v>
      </c>
    </row>
    <row r="287" spans="1:1" x14ac:dyDescent="0.25">
      <c r="A287" s="5">
        <v>286</v>
      </c>
    </row>
    <row r="288" spans="1:1" x14ac:dyDescent="0.25">
      <c r="A288" s="5">
        <v>287</v>
      </c>
    </row>
    <row r="289" spans="1:1" x14ac:dyDescent="0.25">
      <c r="A289" s="5">
        <v>288</v>
      </c>
    </row>
    <row r="290" spans="1:1" x14ac:dyDescent="0.25">
      <c r="A290" s="5">
        <v>289</v>
      </c>
    </row>
    <row r="291" spans="1:1" x14ac:dyDescent="0.25">
      <c r="A291" s="5">
        <v>290</v>
      </c>
    </row>
    <row r="292" spans="1:1" x14ac:dyDescent="0.25">
      <c r="A292" s="5">
        <v>291</v>
      </c>
    </row>
    <row r="293" spans="1:1" x14ac:dyDescent="0.25">
      <c r="A293" s="4">
        <v>292</v>
      </c>
    </row>
    <row r="294" spans="1:1" x14ac:dyDescent="0.25">
      <c r="A294" s="5">
        <v>293</v>
      </c>
    </row>
    <row r="295" spans="1:1" x14ac:dyDescent="0.25">
      <c r="A295" s="5">
        <v>294</v>
      </c>
    </row>
    <row r="296" spans="1:1" x14ac:dyDescent="0.25">
      <c r="A296" s="5">
        <v>295</v>
      </c>
    </row>
    <row r="297" spans="1:1" x14ac:dyDescent="0.25">
      <c r="A297" s="5">
        <v>296</v>
      </c>
    </row>
    <row r="298" spans="1:1" x14ac:dyDescent="0.25">
      <c r="A298" s="5">
        <v>297</v>
      </c>
    </row>
    <row r="299" spans="1:1" x14ac:dyDescent="0.25">
      <c r="A299" s="5">
        <v>298</v>
      </c>
    </row>
    <row r="300" spans="1:1" x14ac:dyDescent="0.25">
      <c r="A300" s="5">
        <v>299</v>
      </c>
    </row>
    <row r="301" spans="1:1" x14ac:dyDescent="0.25">
      <c r="A301" s="5">
        <v>300</v>
      </c>
    </row>
    <row r="302" spans="1:1" x14ac:dyDescent="0.25">
      <c r="A302" s="5">
        <v>301</v>
      </c>
    </row>
    <row r="303" spans="1:1" x14ac:dyDescent="0.25">
      <c r="A303" s="5">
        <v>302</v>
      </c>
    </row>
    <row r="304" spans="1:1" x14ac:dyDescent="0.25">
      <c r="A304" s="5">
        <v>303</v>
      </c>
    </row>
    <row r="305" spans="1:1" x14ac:dyDescent="0.25">
      <c r="A305" s="5">
        <v>304</v>
      </c>
    </row>
    <row r="306" spans="1:1" x14ac:dyDescent="0.25">
      <c r="A306" s="5">
        <v>305</v>
      </c>
    </row>
    <row r="307" spans="1:1" x14ac:dyDescent="0.25">
      <c r="A307" s="5">
        <v>306</v>
      </c>
    </row>
    <row r="308" spans="1:1" x14ac:dyDescent="0.25">
      <c r="A308" s="5">
        <v>307</v>
      </c>
    </row>
    <row r="309" spans="1:1" x14ac:dyDescent="0.25">
      <c r="A309" s="5">
        <v>308</v>
      </c>
    </row>
    <row r="310" spans="1:1" x14ac:dyDescent="0.25">
      <c r="A310" s="5">
        <v>309</v>
      </c>
    </row>
    <row r="311" spans="1:1" x14ac:dyDescent="0.25">
      <c r="A311" s="5">
        <v>310</v>
      </c>
    </row>
    <row r="312" spans="1:1" x14ac:dyDescent="0.25">
      <c r="A312" s="5">
        <v>311</v>
      </c>
    </row>
    <row r="313" spans="1:1" x14ac:dyDescent="0.25">
      <c r="A313" s="5">
        <v>312</v>
      </c>
    </row>
    <row r="314" spans="1:1" x14ac:dyDescent="0.25">
      <c r="A314" s="5">
        <v>313</v>
      </c>
    </row>
    <row r="315" spans="1:1" x14ac:dyDescent="0.25">
      <c r="A315" s="5">
        <v>314</v>
      </c>
    </row>
    <row r="316" spans="1:1" x14ac:dyDescent="0.25">
      <c r="A316" s="4">
        <v>315</v>
      </c>
    </row>
    <row r="317" spans="1:1" x14ac:dyDescent="0.25">
      <c r="A317" s="5">
        <v>316</v>
      </c>
    </row>
    <row r="318" spans="1:1" x14ac:dyDescent="0.25">
      <c r="A318" s="5">
        <v>317</v>
      </c>
    </row>
    <row r="319" spans="1:1" x14ac:dyDescent="0.25">
      <c r="A319" s="5">
        <v>318</v>
      </c>
    </row>
    <row r="320" spans="1:1" x14ac:dyDescent="0.25">
      <c r="A320" s="5">
        <v>319</v>
      </c>
    </row>
    <row r="321" spans="1:1" x14ac:dyDescent="0.25">
      <c r="A321" s="5">
        <v>320</v>
      </c>
    </row>
    <row r="322" spans="1:1" x14ac:dyDescent="0.25">
      <c r="A322" s="5">
        <v>321</v>
      </c>
    </row>
    <row r="323" spans="1:1" x14ac:dyDescent="0.25">
      <c r="A323" s="5">
        <v>322</v>
      </c>
    </row>
    <row r="324" spans="1:1" x14ac:dyDescent="0.25">
      <c r="A324" s="5">
        <v>323</v>
      </c>
    </row>
    <row r="325" spans="1:1" x14ac:dyDescent="0.25">
      <c r="A325" s="5">
        <v>324</v>
      </c>
    </row>
    <row r="326" spans="1:1" x14ac:dyDescent="0.25">
      <c r="A326" s="5">
        <v>325</v>
      </c>
    </row>
    <row r="327" spans="1:1" x14ac:dyDescent="0.25">
      <c r="A327" s="5">
        <v>326</v>
      </c>
    </row>
    <row r="328" spans="1:1" x14ac:dyDescent="0.25">
      <c r="A328" s="5">
        <v>327</v>
      </c>
    </row>
    <row r="329" spans="1:1" x14ac:dyDescent="0.25">
      <c r="A329" s="5">
        <v>328</v>
      </c>
    </row>
    <row r="330" spans="1:1" x14ac:dyDescent="0.25">
      <c r="A330" s="4">
        <v>329</v>
      </c>
    </row>
    <row r="331" spans="1:1" x14ac:dyDescent="0.25">
      <c r="A331" s="5">
        <v>330</v>
      </c>
    </row>
    <row r="332" spans="1:1" x14ac:dyDescent="0.25">
      <c r="A332" s="5">
        <v>331</v>
      </c>
    </row>
    <row r="333" spans="1:1" x14ac:dyDescent="0.25">
      <c r="A333" s="5">
        <v>332</v>
      </c>
    </row>
    <row r="334" spans="1:1" x14ac:dyDescent="0.25">
      <c r="A334" s="5">
        <v>333</v>
      </c>
    </row>
    <row r="335" spans="1:1" x14ac:dyDescent="0.25">
      <c r="A335" s="5">
        <v>334</v>
      </c>
    </row>
    <row r="336" spans="1:1" x14ac:dyDescent="0.25">
      <c r="A336" s="5">
        <v>335</v>
      </c>
    </row>
    <row r="337" spans="1:1" x14ac:dyDescent="0.25">
      <c r="A337" s="5">
        <v>336</v>
      </c>
    </row>
    <row r="338" spans="1:1" x14ac:dyDescent="0.25">
      <c r="A338" s="5">
        <v>337</v>
      </c>
    </row>
    <row r="339" spans="1:1" x14ac:dyDescent="0.25">
      <c r="A339" s="4">
        <v>338</v>
      </c>
    </row>
    <row r="340" spans="1:1" x14ac:dyDescent="0.25">
      <c r="A340" s="5">
        <v>339</v>
      </c>
    </row>
    <row r="341" spans="1:1" x14ac:dyDescent="0.25">
      <c r="A341" s="5">
        <v>340</v>
      </c>
    </row>
    <row r="342" spans="1:1" x14ac:dyDescent="0.25">
      <c r="A342" s="5">
        <v>341</v>
      </c>
    </row>
    <row r="343" spans="1:1" x14ac:dyDescent="0.25">
      <c r="A343" s="5">
        <v>342</v>
      </c>
    </row>
    <row r="344" spans="1:1" x14ac:dyDescent="0.25">
      <c r="A344" s="5">
        <v>343</v>
      </c>
    </row>
    <row r="345" spans="1:1" x14ac:dyDescent="0.25">
      <c r="A345" s="5">
        <v>344</v>
      </c>
    </row>
    <row r="346" spans="1:1" x14ac:dyDescent="0.25">
      <c r="A346" s="5">
        <v>345</v>
      </c>
    </row>
    <row r="347" spans="1:1" x14ac:dyDescent="0.25">
      <c r="A347" s="4">
        <v>346</v>
      </c>
    </row>
    <row r="348" spans="1:1" x14ac:dyDescent="0.25">
      <c r="A348" s="5">
        <v>347</v>
      </c>
    </row>
    <row r="349" spans="1:1" x14ac:dyDescent="0.25">
      <c r="A349" s="5">
        <v>348</v>
      </c>
    </row>
    <row r="350" spans="1:1" x14ac:dyDescent="0.25">
      <c r="A350" s="5">
        <v>349</v>
      </c>
    </row>
    <row r="351" spans="1:1" x14ac:dyDescent="0.25">
      <c r="A351" s="5">
        <v>350</v>
      </c>
    </row>
    <row r="352" spans="1:1" x14ac:dyDescent="0.25">
      <c r="A352" s="5">
        <v>351</v>
      </c>
    </row>
    <row r="353" spans="1:1" x14ac:dyDescent="0.25">
      <c r="A353" s="5">
        <v>352</v>
      </c>
    </row>
    <row r="354" spans="1:1" x14ac:dyDescent="0.25">
      <c r="A354" s="5">
        <v>353</v>
      </c>
    </row>
    <row r="355" spans="1:1" x14ac:dyDescent="0.25">
      <c r="A355" s="5">
        <v>354</v>
      </c>
    </row>
    <row r="356" spans="1:1" x14ac:dyDescent="0.25">
      <c r="A356" s="5">
        <v>355</v>
      </c>
    </row>
    <row r="357" spans="1:1" x14ac:dyDescent="0.25">
      <c r="A357" s="5">
        <v>356</v>
      </c>
    </row>
    <row r="358" spans="1:1" x14ac:dyDescent="0.25">
      <c r="A358" s="4">
        <v>357</v>
      </c>
    </row>
    <row r="359" spans="1:1" x14ac:dyDescent="0.25">
      <c r="A359" s="5">
        <v>358</v>
      </c>
    </row>
    <row r="360" spans="1:1" x14ac:dyDescent="0.25">
      <c r="A360" s="5">
        <v>359</v>
      </c>
    </row>
    <row r="361" spans="1:1" x14ac:dyDescent="0.25">
      <c r="A361" s="5">
        <v>360</v>
      </c>
    </row>
    <row r="362" spans="1:1" x14ac:dyDescent="0.25">
      <c r="A362" s="5">
        <v>361</v>
      </c>
    </row>
    <row r="363" spans="1:1" x14ac:dyDescent="0.25">
      <c r="A363" s="5">
        <v>362</v>
      </c>
    </row>
    <row r="364" spans="1:1" x14ac:dyDescent="0.25">
      <c r="A364" s="5">
        <v>363</v>
      </c>
    </row>
    <row r="365" spans="1:1" x14ac:dyDescent="0.25">
      <c r="A365" s="5">
        <v>364</v>
      </c>
    </row>
    <row r="366" spans="1:1" x14ac:dyDescent="0.25">
      <c r="A366" s="4">
        <v>365</v>
      </c>
    </row>
    <row r="367" spans="1:1" x14ac:dyDescent="0.25">
      <c r="A367" s="5">
        <v>366</v>
      </c>
    </row>
    <row r="368" spans="1:1" x14ac:dyDescent="0.25">
      <c r="A368" s="5">
        <v>367</v>
      </c>
    </row>
    <row r="369" spans="1:1" x14ac:dyDescent="0.25">
      <c r="A369" s="5">
        <v>368</v>
      </c>
    </row>
    <row r="370" spans="1:1" x14ac:dyDescent="0.25">
      <c r="A370" s="5">
        <v>369</v>
      </c>
    </row>
    <row r="371" spans="1:1" x14ac:dyDescent="0.25">
      <c r="A371" s="5">
        <v>370</v>
      </c>
    </row>
    <row r="372" spans="1:1" x14ac:dyDescent="0.25">
      <c r="A372" s="5">
        <v>371</v>
      </c>
    </row>
    <row r="373" spans="1:1" x14ac:dyDescent="0.25">
      <c r="A373" s="4">
        <v>372</v>
      </c>
    </row>
    <row r="374" spans="1:1" x14ac:dyDescent="0.25">
      <c r="A374" s="5">
        <v>373</v>
      </c>
    </row>
    <row r="375" spans="1:1" x14ac:dyDescent="0.25">
      <c r="A375" s="5">
        <v>374</v>
      </c>
    </row>
    <row r="376" spans="1:1" x14ac:dyDescent="0.25">
      <c r="A376" s="5">
        <v>375</v>
      </c>
    </row>
    <row r="377" spans="1:1" x14ac:dyDescent="0.25">
      <c r="A377" s="5">
        <v>376</v>
      </c>
    </row>
    <row r="378" spans="1:1" x14ac:dyDescent="0.25">
      <c r="A378" s="5">
        <v>377</v>
      </c>
    </row>
    <row r="379" spans="1:1" x14ac:dyDescent="0.25">
      <c r="A379" s="5">
        <v>378</v>
      </c>
    </row>
    <row r="380" spans="1:1" x14ac:dyDescent="0.25">
      <c r="A380" s="5">
        <v>379</v>
      </c>
    </row>
    <row r="381" spans="1:1" x14ac:dyDescent="0.25">
      <c r="A381" s="5">
        <v>380</v>
      </c>
    </row>
    <row r="382" spans="1:1" x14ac:dyDescent="0.25">
      <c r="A382" s="5">
        <v>381</v>
      </c>
    </row>
    <row r="383" spans="1:1" x14ac:dyDescent="0.25">
      <c r="A383" s="5">
        <v>382</v>
      </c>
    </row>
    <row r="384" spans="1:1" x14ac:dyDescent="0.25">
      <c r="A384" s="5">
        <v>383</v>
      </c>
    </row>
    <row r="385" spans="1:1" x14ac:dyDescent="0.25">
      <c r="A385" s="5">
        <v>384</v>
      </c>
    </row>
    <row r="386" spans="1:1" x14ac:dyDescent="0.25">
      <c r="A386" s="5">
        <v>385</v>
      </c>
    </row>
    <row r="387" spans="1:1" x14ac:dyDescent="0.25">
      <c r="A387" s="5">
        <v>386</v>
      </c>
    </row>
    <row r="388" spans="1:1" x14ac:dyDescent="0.25">
      <c r="A388" s="5">
        <v>387</v>
      </c>
    </row>
    <row r="389" spans="1:1" x14ac:dyDescent="0.25">
      <c r="A389" s="5">
        <v>388</v>
      </c>
    </row>
    <row r="390" spans="1:1" x14ac:dyDescent="0.25">
      <c r="A390" s="5">
        <v>389</v>
      </c>
    </row>
    <row r="391" spans="1:1" x14ac:dyDescent="0.25">
      <c r="A391" s="5">
        <v>390</v>
      </c>
    </row>
    <row r="392" spans="1:1" x14ac:dyDescent="0.25">
      <c r="A392" s="5">
        <v>391</v>
      </c>
    </row>
    <row r="393" spans="1:1" x14ac:dyDescent="0.25">
      <c r="A393" s="5">
        <v>392</v>
      </c>
    </row>
    <row r="394" spans="1:1" x14ac:dyDescent="0.25">
      <c r="A394" s="5">
        <v>393</v>
      </c>
    </row>
    <row r="395" spans="1:1" x14ac:dyDescent="0.25">
      <c r="A395" s="5">
        <v>394</v>
      </c>
    </row>
    <row r="396" spans="1:1" x14ac:dyDescent="0.25">
      <c r="A396" s="5">
        <v>395</v>
      </c>
    </row>
    <row r="397" spans="1:1" x14ac:dyDescent="0.25">
      <c r="A397" s="5">
        <v>396</v>
      </c>
    </row>
    <row r="398" spans="1:1" x14ac:dyDescent="0.25">
      <c r="A398" s="5">
        <v>397</v>
      </c>
    </row>
    <row r="399" spans="1:1" x14ac:dyDescent="0.25">
      <c r="A399" s="5">
        <v>398</v>
      </c>
    </row>
    <row r="400" spans="1:1" x14ac:dyDescent="0.25">
      <c r="A400" s="5">
        <v>399</v>
      </c>
    </row>
    <row r="401" spans="1:1" x14ac:dyDescent="0.25">
      <c r="A401" s="5">
        <v>400</v>
      </c>
    </row>
    <row r="402" spans="1:1" x14ac:dyDescent="0.25">
      <c r="A402" s="5">
        <v>401</v>
      </c>
    </row>
    <row r="403" spans="1:1" x14ac:dyDescent="0.25">
      <c r="A403" s="5">
        <v>402</v>
      </c>
    </row>
    <row r="404" spans="1:1" x14ac:dyDescent="0.25">
      <c r="A404" s="5">
        <v>403</v>
      </c>
    </row>
    <row r="405" spans="1:1" x14ac:dyDescent="0.25">
      <c r="A405" s="5">
        <v>404</v>
      </c>
    </row>
    <row r="406" spans="1:1" x14ac:dyDescent="0.25">
      <c r="A406" s="5">
        <v>405</v>
      </c>
    </row>
    <row r="407" spans="1:1" x14ac:dyDescent="0.25">
      <c r="A407" s="5">
        <v>406</v>
      </c>
    </row>
    <row r="408" spans="1:1" x14ac:dyDescent="0.25">
      <c r="A408" s="5">
        <v>407</v>
      </c>
    </row>
    <row r="409" spans="1:1" x14ac:dyDescent="0.25">
      <c r="A409" s="5">
        <v>408</v>
      </c>
    </row>
    <row r="410" spans="1:1" x14ac:dyDescent="0.25">
      <c r="A410" s="5">
        <v>409</v>
      </c>
    </row>
    <row r="411" spans="1:1" x14ac:dyDescent="0.25">
      <c r="A411" s="5">
        <v>410</v>
      </c>
    </row>
    <row r="412" spans="1:1" x14ac:dyDescent="0.25">
      <c r="A412" s="5">
        <v>411</v>
      </c>
    </row>
    <row r="413" spans="1:1" x14ac:dyDescent="0.25">
      <c r="A413" s="5">
        <v>412</v>
      </c>
    </row>
    <row r="414" spans="1:1" x14ac:dyDescent="0.25">
      <c r="A414" s="5">
        <v>413</v>
      </c>
    </row>
    <row r="415" spans="1:1" x14ac:dyDescent="0.25">
      <c r="A415" s="5">
        <v>414</v>
      </c>
    </row>
    <row r="416" spans="1:1" x14ac:dyDescent="0.25">
      <c r="A416" s="5">
        <v>415</v>
      </c>
    </row>
    <row r="417" spans="1:1" x14ac:dyDescent="0.25">
      <c r="A417" s="5">
        <v>416</v>
      </c>
    </row>
    <row r="418" spans="1:1" x14ac:dyDescent="0.25">
      <c r="A418" s="5">
        <v>417</v>
      </c>
    </row>
    <row r="419" spans="1:1" x14ac:dyDescent="0.25">
      <c r="A419" s="5">
        <v>418</v>
      </c>
    </row>
    <row r="420" spans="1:1" x14ac:dyDescent="0.25">
      <c r="A420" s="5">
        <v>419</v>
      </c>
    </row>
    <row r="421" spans="1:1" x14ac:dyDescent="0.25">
      <c r="A421" s="5">
        <v>420</v>
      </c>
    </row>
    <row r="422" spans="1:1" x14ac:dyDescent="0.25">
      <c r="A422" s="5">
        <v>421</v>
      </c>
    </row>
    <row r="423" spans="1:1" x14ac:dyDescent="0.25">
      <c r="A423" s="5">
        <v>422</v>
      </c>
    </row>
    <row r="424" spans="1:1" x14ac:dyDescent="0.25">
      <c r="A424" s="5">
        <v>423</v>
      </c>
    </row>
    <row r="425" spans="1:1" x14ac:dyDescent="0.25">
      <c r="A425" s="5">
        <v>424</v>
      </c>
    </row>
    <row r="426" spans="1:1" x14ac:dyDescent="0.25">
      <c r="A426" s="5">
        <v>425</v>
      </c>
    </row>
    <row r="427" spans="1:1" x14ac:dyDescent="0.25">
      <c r="A427" s="5">
        <v>426</v>
      </c>
    </row>
    <row r="428" spans="1:1" x14ac:dyDescent="0.25">
      <c r="A428" s="5">
        <v>427</v>
      </c>
    </row>
    <row r="429" spans="1:1" x14ac:dyDescent="0.25">
      <c r="A429" s="5">
        <v>428</v>
      </c>
    </row>
    <row r="430" spans="1:1" x14ac:dyDescent="0.25">
      <c r="A430" s="5">
        <v>429</v>
      </c>
    </row>
    <row r="431" spans="1:1" x14ac:dyDescent="0.25">
      <c r="A431" s="5">
        <v>430</v>
      </c>
    </row>
    <row r="432" spans="1:1" x14ac:dyDescent="0.25">
      <c r="A432" s="5">
        <v>431</v>
      </c>
    </row>
    <row r="433" spans="1:1" x14ac:dyDescent="0.25">
      <c r="A433" s="5">
        <v>432</v>
      </c>
    </row>
    <row r="434" spans="1:1" x14ac:dyDescent="0.25">
      <c r="A434" s="5">
        <v>433</v>
      </c>
    </row>
    <row r="435" spans="1:1" x14ac:dyDescent="0.25">
      <c r="A435" s="5">
        <v>434</v>
      </c>
    </row>
    <row r="436" spans="1:1" x14ac:dyDescent="0.25">
      <c r="A436" s="5">
        <v>435</v>
      </c>
    </row>
    <row r="437" spans="1:1" x14ac:dyDescent="0.25">
      <c r="A437" s="5">
        <v>436</v>
      </c>
    </row>
    <row r="438" spans="1:1" x14ac:dyDescent="0.25">
      <c r="A438" s="5">
        <v>437</v>
      </c>
    </row>
    <row r="439" spans="1:1" x14ac:dyDescent="0.25">
      <c r="A439" s="5">
        <v>438</v>
      </c>
    </row>
    <row r="440" spans="1:1" x14ac:dyDescent="0.25">
      <c r="A440" s="5">
        <v>439</v>
      </c>
    </row>
    <row r="441" spans="1:1" x14ac:dyDescent="0.25">
      <c r="A441" s="5">
        <v>440</v>
      </c>
    </row>
    <row r="442" spans="1:1" x14ac:dyDescent="0.25">
      <c r="A442" s="5">
        <v>441</v>
      </c>
    </row>
    <row r="443" spans="1:1" x14ac:dyDescent="0.25">
      <c r="A443" s="5">
        <v>442</v>
      </c>
    </row>
    <row r="444" spans="1:1" x14ac:dyDescent="0.25">
      <c r="A444" s="5">
        <v>443</v>
      </c>
    </row>
    <row r="445" spans="1:1" x14ac:dyDescent="0.25">
      <c r="A445" s="5">
        <v>444</v>
      </c>
    </row>
    <row r="446" spans="1:1" x14ac:dyDescent="0.25">
      <c r="A446" s="5">
        <v>445</v>
      </c>
    </row>
    <row r="447" spans="1:1" x14ac:dyDescent="0.25">
      <c r="A447" s="5">
        <v>446</v>
      </c>
    </row>
    <row r="448" spans="1:1" x14ac:dyDescent="0.25">
      <c r="A448" s="5">
        <v>447</v>
      </c>
    </row>
    <row r="449" spans="1:1" x14ac:dyDescent="0.25">
      <c r="A449" s="5">
        <v>448</v>
      </c>
    </row>
    <row r="450" spans="1:1" x14ac:dyDescent="0.25">
      <c r="A450" s="5">
        <v>449</v>
      </c>
    </row>
    <row r="451" spans="1:1" x14ac:dyDescent="0.25">
      <c r="A451" s="5">
        <v>450</v>
      </c>
    </row>
    <row r="452" spans="1:1" x14ac:dyDescent="0.25">
      <c r="A452" s="5">
        <v>451</v>
      </c>
    </row>
    <row r="453" spans="1:1" x14ac:dyDescent="0.25">
      <c r="A453" s="5">
        <v>452</v>
      </c>
    </row>
    <row r="454" spans="1:1" x14ac:dyDescent="0.25">
      <c r="A454" s="5">
        <v>453</v>
      </c>
    </row>
    <row r="455" spans="1:1" x14ac:dyDescent="0.25">
      <c r="A455" s="5">
        <v>454</v>
      </c>
    </row>
    <row r="456" spans="1:1" x14ac:dyDescent="0.25">
      <c r="A456" s="5">
        <v>455</v>
      </c>
    </row>
    <row r="457" spans="1:1" x14ac:dyDescent="0.25">
      <c r="A457" s="5">
        <v>456</v>
      </c>
    </row>
    <row r="458" spans="1:1" x14ac:dyDescent="0.25">
      <c r="A458" s="5">
        <v>457</v>
      </c>
    </row>
    <row r="459" spans="1:1" x14ac:dyDescent="0.25">
      <c r="A459" s="5">
        <v>458</v>
      </c>
    </row>
    <row r="460" spans="1:1" x14ac:dyDescent="0.25">
      <c r="A460" s="5">
        <v>459</v>
      </c>
    </row>
    <row r="461" spans="1:1" x14ac:dyDescent="0.25">
      <c r="A461" s="5">
        <v>460</v>
      </c>
    </row>
    <row r="462" spans="1:1" x14ac:dyDescent="0.25">
      <c r="A462" s="5">
        <v>461</v>
      </c>
    </row>
    <row r="463" spans="1:1" x14ac:dyDescent="0.25">
      <c r="A463" s="5">
        <v>462</v>
      </c>
    </row>
    <row r="464" spans="1:1" x14ac:dyDescent="0.25">
      <c r="A464" s="5">
        <v>463</v>
      </c>
    </row>
    <row r="465" spans="1:1" x14ac:dyDescent="0.25">
      <c r="A465" s="5">
        <v>464</v>
      </c>
    </row>
    <row r="466" spans="1:1" x14ac:dyDescent="0.25">
      <c r="A466" s="5">
        <v>465</v>
      </c>
    </row>
    <row r="467" spans="1:1" x14ac:dyDescent="0.25">
      <c r="A467" s="2">
        <v>466</v>
      </c>
    </row>
    <row r="468" spans="1:1" x14ac:dyDescent="0.25">
      <c r="A468" s="5">
        <v>467</v>
      </c>
    </row>
    <row r="469" spans="1:1" x14ac:dyDescent="0.25">
      <c r="A469" s="5">
        <v>468</v>
      </c>
    </row>
    <row r="470" spans="1:1" x14ac:dyDescent="0.25">
      <c r="A470" s="5">
        <v>469</v>
      </c>
    </row>
    <row r="471" spans="1:1" x14ac:dyDescent="0.25">
      <c r="A471" s="5">
        <v>470</v>
      </c>
    </row>
    <row r="472" spans="1:1" x14ac:dyDescent="0.25">
      <c r="A472" s="5">
        <v>471</v>
      </c>
    </row>
    <row r="473" spans="1:1" x14ac:dyDescent="0.25">
      <c r="A473" s="5">
        <v>472</v>
      </c>
    </row>
    <row r="474" spans="1:1" x14ac:dyDescent="0.25">
      <c r="A474" s="5">
        <v>473</v>
      </c>
    </row>
    <row r="475" spans="1:1" x14ac:dyDescent="0.25">
      <c r="A475" s="5">
        <v>474</v>
      </c>
    </row>
    <row r="476" spans="1:1" x14ac:dyDescent="0.25">
      <c r="A476" s="5">
        <v>475</v>
      </c>
    </row>
    <row r="477" spans="1:1" x14ac:dyDescent="0.25">
      <c r="A477" s="5">
        <v>476</v>
      </c>
    </row>
    <row r="478" spans="1:1" x14ac:dyDescent="0.25">
      <c r="A478" s="5">
        <v>477</v>
      </c>
    </row>
    <row r="479" spans="1:1" x14ac:dyDescent="0.25">
      <c r="A479" s="5">
        <v>478</v>
      </c>
    </row>
    <row r="480" spans="1:1" x14ac:dyDescent="0.25">
      <c r="A480" s="5">
        <v>479</v>
      </c>
    </row>
    <row r="481" spans="1:1" x14ac:dyDescent="0.25">
      <c r="A481" s="5">
        <v>480</v>
      </c>
    </row>
    <row r="482" spans="1:1" x14ac:dyDescent="0.25">
      <c r="A482" s="5">
        <v>481</v>
      </c>
    </row>
    <row r="483" spans="1:1" x14ac:dyDescent="0.25">
      <c r="A483" s="5">
        <v>482</v>
      </c>
    </row>
    <row r="484" spans="1:1" x14ac:dyDescent="0.25">
      <c r="A484" s="5">
        <v>483</v>
      </c>
    </row>
    <row r="485" spans="1:1" x14ac:dyDescent="0.25">
      <c r="A485" s="5">
        <v>484</v>
      </c>
    </row>
    <row r="486" spans="1:1" x14ac:dyDescent="0.25">
      <c r="A486" s="5">
        <v>485</v>
      </c>
    </row>
    <row r="487" spans="1:1" x14ac:dyDescent="0.25">
      <c r="A487" s="5">
        <v>486</v>
      </c>
    </row>
    <row r="488" spans="1:1" x14ac:dyDescent="0.25">
      <c r="A488" s="5">
        <v>487</v>
      </c>
    </row>
    <row r="489" spans="1:1" x14ac:dyDescent="0.25">
      <c r="A489" s="5">
        <v>488</v>
      </c>
    </row>
    <row r="490" spans="1:1" x14ac:dyDescent="0.25">
      <c r="A490" s="5">
        <v>489</v>
      </c>
    </row>
    <row r="491" spans="1:1" x14ac:dyDescent="0.25">
      <c r="A491" s="5">
        <v>490</v>
      </c>
    </row>
    <row r="492" spans="1:1" x14ac:dyDescent="0.25">
      <c r="A492" s="5">
        <v>491</v>
      </c>
    </row>
    <row r="493" spans="1:1" x14ac:dyDescent="0.25">
      <c r="A493" s="5">
        <v>492</v>
      </c>
    </row>
    <row r="494" spans="1:1" x14ac:dyDescent="0.25">
      <c r="A494" s="5">
        <v>493</v>
      </c>
    </row>
    <row r="495" spans="1:1" x14ac:dyDescent="0.25">
      <c r="A495" s="5">
        <v>494</v>
      </c>
    </row>
    <row r="496" spans="1:1" x14ac:dyDescent="0.25">
      <c r="A496" s="5">
        <v>495</v>
      </c>
    </row>
    <row r="497" spans="1:1" x14ac:dyDescent="0.25">
      <c r="A497" s="5">
        <v>496</v>
      </c>
    </row>
    <row r="498" spans="1:1" x14ac:dyDescent="0.25">
      <c r="A498" s="5">
        <v>497</v>
      </c>
    </row>
    <row r="499" spans="1:1" x14ac:dyDescent="0.25">
      <c r="A499" s="5">
        <v>498</v>
      </c>
    </row>
    <row r="500" spans="1:1" x14ac:dyDescent="0.25">
      <c r="A500" s="5">
        <v>499</v>
      </c>
    </row>
    <row r="501" spans="1:1" x14ac:dyDescent="0.25">
      <c r="A501" s="5">
        <v>500</v>
      </c>
    </row>
    <row r="502" spans="1:1" x14ac:dyDescent="0.25">
      <c r="A502" s="5">
        <v>501</v>
      </c>
    </row>
    <row r="503" spans="1:1" x14ac:dyDescent="0.25">
      <c r="A503" s="5">
        <v>502</v>
      </c>
    </row>
    <row r="504" spans="1:1" x14ac:dyDescent="0.25">
      <c r="A504" s="5">
        <v>503</v>
      </c>
    </row>
    <row r="505" spans="1:1" x14ac:dyDescent="0.25">
      <c r="A505" s="5">
        <v>504</v>
      </c>
    </row>
    <row r="506" spans="1:1" x14ac:dyDescent="0.25">
      <c r="A506" s="5">
        <v>505</v>
      </c>
    </row>
    <row r="507" spans="1:1" x14ac:dyDescent="0.25">
      <c r="A507" s="5">
        <v>506</v>
      </c>
    </row>
    <row r="508" spans="1:1" x14ac:dyDescent="0.25">
      <c r="A508" s="5">
        <v>507</v>
      </c>
    </row>
    <row r="509" spans="1:1" x14ac:dyDescent="0.25">
      <c r="A509" s="5">
        <v>508</v>
      </c>
    </row>
    <row r="510" spans="1:1" x14ac:dyDescent="0.25">
      <c r="A510" s="5">
        <v>509</v>
      </c>
    </row>
    <row r="511" spans="1:1" x14ac:dyDescent="0.25">
      <c r="A511" s="5">
        <v>510</v>
      </c>
    </row>
    <row r="512" spans="1:1" x14ac:dyDescent="0.25">
      <c r="A512" s="5">
        <v>511</v>
      </c>
    </row>
    <row r="513" spans="1:1" x14ac:dyDescent="0.25">
      <c r="A513" s="5">
        <v>512</v>
      </c>
    </row>
    <row r="514" spans="1:1" x14ac:dyDescent="0.25">
      <c r="A514" s="5">
        <v>513</v>
      </c>
    </row>
    <row r="515" spans="1:1" x14ac:dyDescent="0.25">
      <c r="A515" s="5">
        <v>514</v>
      </c>
    </row>
    <row r="516" spans="1:1" x14ac:dyDescent="0.25">
      <c r="A516" s="5">
        <v>515</v>
      </c>
    </row>
    <row r="517" spans="1:1" x14ac:dyDescent="0.25">
      <c r="A517" s="5">
        <v>516</v>
      </c>
    </row>
    <row r="518" spans="1:1" x14ac:dyDescent="0.25">
      <c r="A518" s="5">
        <v>517</v>
      </c>
    </row>
    <row r="519" spans="1:1" x14ac:dyDescent="0.25">
      <c r="A519" s="5">
        <v>518</v>
      </c>
    </row>
    <row r="520" spans="1:1" x14ac:dyDescent="0.25">
      <c r="A520" s="5">
        <v>519</v>
      </c>
    </row>
    <row r="521" spans="1:1" x14ac:dyDescent="0.25">
      <c r="A521" s="5">
        <v>520</v>
      </c>
    </row>
    <row r="522" spans="1:1" x14ac:dyDescent="0.25">
      <c r="A522" s="5">
        <v>521</v>
      </c>
    </row>
    <row r="523" spans="1:1" x14ac:dyDescent="0.25">
      <c r="A523" s="5">
        <v>522</v>
      </c>
    </row>
    <row r="524" spans="1:1" x14ac:dyDescent="0.25">
      <c r="A524" s="5">
        <v>523</v>
      </c>
    </row>
    <row r="525" spans="1:1" x14ac:dyDescent="0.25">
      <c r="A525" s="5">
        <v>524</v>
      </c>
    </row>
    <row r="526" spans="1:1" x14ac:dyDescent="0.25">
      <c r="A526" s="5">
        <v>525</v>
      </c>
    </row>
    <row r="527" spans="1:1" x14ac:dyDescent="0.25">
      <c r="A527" s="5">
        <v>526</v>
      </c>
    </row>
    <row r="528" spans="1:1" x14ac:dyDescent="0.25">
      <c r="A528" s="5">
        <v>527</v>
      </c>
    </row>
    <row r="529" spans="1:1" x14ac:dyDescent="0.25">
      <c r="A529" s="5">
        <v>528</v>
      </c>
    </row>
    <row r="530" spans="1:1" x14ac:dyDescent="0.25">
      <c r="A530" s="5">
        <v>529</v>
      </c>
    </row>
    <row r="531" spans="1:1" x14ac:dyDescent="0.25">
      <c r="A531" s="11"/>
    </row>
    <row r="532" spans="1:1" x14ac:dyDescent="0.25">
      <c r="A532"/>
    </row>
    <row r="533" spans="1:1" x14ac:dyDescent="0.25">
      <c r="A533"/>
    </row>
    <row r="534" spans="1:1" x14ac:dyDescent="0.25">
      <c r="A534"/>
    </row>
    <row r="535" spans="1:1" x14ac:dyDescent="0.25">
      <c r="A535"/>
    </row>
    <row r="536" spans="1:1" x14ac:dyDescent="0.25">
      <c r="A536"/>
    </row>
    <row r="537" spans="1:1" x14ac:dyDescent="0.25">
      <c r="A537"/>
    </row>
    <row r="538" spans="1:1" x14ac:dyDescent="0.25">
      <c r="A538"/>
    </row>
    <row r="539" spans="1:1" x14ac:dyDescent="0.25">
      <c r="A539"/>
    </row>
    <row r="540" spans="1:1" x14ac:dyDescent="0.25">
      <c r="A540"/>
    </row>
    <row r="541" spans="1:1" x14ac:dyDescent="0.25">
      <c r="A541"/>
    </row>
    <row r="542" spans="1:1" x14ac:dyDescent="0.25">
      <c r="A542"/>
    </row>
    <row r="543" spans="1:1" x14ac:dyDescent="0.25">
      <c r="A543"/>
    </row>
    <row r="544" spans="1:1" x14ac:dyDescent="0.25">
      <c r="A544"/>
    </row>
    <row r="545" spans="1:1" x14ac:dyDescent="0.25">
      <c r="A545"/>
    </row>
    <row r="546" spans="1:1" x14ac:dyDescent="0.25">
      <c r="A546"/>
    </row>
    <row r="547" spans="1:1" x14ac:dyDescent="0.25">
      <c r="A547"/>
    </row>
    <row r="548" spans="1:1" x14ac:dyDescent="0.25">
      <c r="A548"/>
    </row>
    <row r="549" spans="1:1" x14ac:dyDescent="0.25">
      <c r="A549"/>
    </row>
    <row r="550" spans="1:1" x14ac:dyDescent="0.25">
      <c r="A550"/>
    </row>
    <row r="551" spans="1:1" x14ac:dyDescent="0.25">
      <c r="A551"/>
    </row>
    <row r="552" spans="1:1" x14ac:dyDescent="0.25">
      <c r="A552"/>
    </row>
    <row r="553" spans="1:1" x14ac:dyDescent="0.25">
      <c r="A553"/>
    </row>
    <row r="554" spans="1:1" x14ac:dyDescent="0.25">
      <c r="A554"/>
    </row>
    <row r="555" spans="1:1" x14ac:dyDescent="0.25">
      <c r="A555"/>
    </row>
    <row r="556" spans="1:1" x14ac:dyDescent="0.25">
      <c r="A556"/>
    </row>
    <row r="557" spans="1:1" x14ac:dyDescent="0.25">
      <c r="A557"/>
    </row>
    <row r="558" spans="1:1" x14ac:dyDescent="0.25">
      <c r="A558"/>
    </row>
    <row r="559" spans="1:1" x14ac:dyDescent="0.25">
      <c r="A559"/>
    </row>
    <row r="560" spans="1:1" x14ac:dyDescent="0.25">
      <c r="A560"/>
    </row>
    <row r="561" spans="1:1" x14ac:dyDescent="0.25">
      <c r="A561"/>
    </row>
    <row r="562" spans="1:1" x14ac:dyDescent="0.25">
      <c r="A562"/>
    </row>
    <row r="563" spans="1:1" x14ac:dyDescent="0.25">
      <c r="A563"/>
    </row>
    <row r="564" spans="1:1" x14ac:dyDescent="0.25">
      <c r="A564"/>
    </row>
    <row r="565" spans="1:1" x14ac:dyDescent="0.25">
      <c r="A565"/>
    </row>
    <row r="566" spans="1:1" x14ac:dyDescent="0.25">
      <c r="A566"/>
    </row>
    <row r="567" spans="1:1" x14ac:dyDescent="0.25">
      <c r="A567"/>
    </row>
    <row r="568" spans="1:1" x14ac:dyDescent="0.25">
      <c r="A568"/>
    </row>
    <row r="569" spans="1:1" x14ac:dyDescent="0.25">
      <c r="A569"/>
    </row>
    <row r="570" spans="1:1" x14ac:dyDescent="0.25">
      <c r="A570"/>
    </row>
    <row r="571" spans="1:1" x14ac:dyDescent="0.25">
      <c r="A571"/>
    </row>
    <row r="572" spans="1:1" x14ac:dyDescent="0.25">
      <c r="A572"/>
    </row>
    <row r="573" spans="1:1" x14ac:dyDescent="0.25">
      <c r="A573"/>
    </row>
    <row r="574" spans="1:1" x14ac:dyDescent="0.25">
      <c r="A574"/>
    </row>
    <row r="575" spans="1:1" x14ac:dyDescent="0.25">
      <c r="A575"/>
    </row>
    <row r="576" spans="1:1" x14ac:dyDescent="0.25">
      <c r="A576"/>
    </row>
    <row r="577" spans="1:1" x14ac:dyDescent="0.25">
      <c r="A577"/>
    </row>
    <row r="578" spans="1:1" x14ac:dyDescent="0.25">
      <c r="A578"/>
    </row>
    <row r="579" spans="1:1" x14ac:dyDescent="0.25">
      <c r="A579"/>
    </row>
    <row r="580" spans="1:1" x14ac:dyDescent="0.25">
      <c r="A580"/>
    </row>
    <row r="581" spans="1:1" x14ac:dyDescent="0.25">
      <c r="A581"/>
    </row>
    <row r="582" spans="1:1" x14ac:dyDescent="0.25">
      <c r="A582"/>
    </row>
    <row r="583" spans="1:1" x14ac:dyDescent="0.25">
      <c r="A583"/>
    </row>
    <row r="584" spans="1:1" x14ac:dyDescent="0.25">
      <c r="A584"/>
    </row>
    <row r="585" spans="1:1" x14ac:dyDescent="0.25">
      <c r="A585"/>
    </row>
    <row r="586" spans="1:1" x14ac:dyDescent="0.25">
      <c r="A586"/>
    </row>
    <row r="587" spans="1:1" x14ac:dyDescent="0.25">
      <c r="A587"/>
    </row>
    <row r="588" spans="1:1" x14ac:dyDescent="0.25">
      <c r="A588"/>
    </row>
    <row r="589" spans="1:1" x14ac:dyDescent="0.25">
      <c r="A589"/>
    </row>
    <row r="590" spans="1:1" x14ac:dyDescent="0.25">
      <c r="A590"/>
    </row>
    <row r="591" spans="1:1" x14ac:dyDescent="0.25">
      <c r="A591"/>
    </row>
    <row r="592" spans="1:1" x14ac:dyDescent="0.25">
      <c r="A592"/>
    </row>
    <row r="593" spans="1:1" x14ac:dyDescent="0.25">
      <c r="A593"/>
    </row>
    <row r="594" spans="1:1" x14ac:dyDescent="0.25">
      <c r="A594"/>
    </row>
    <row r="595" spans="1:1" x14ac:dyDescent="0.25">
      <c r="A595"/>
    </row>
    <row r="596" spans="1:1" x14ac:dyDescent="0.25">
      <c r="A596"/>
    </row>
    <row r="597" spans="1:1" x14ac:dyDescent="0.25">
      <c r="A597"/>
    </row>
    <row r="598" spans="1:1" x14ac:dyDescent="0.25">
      <c r="A598"/>
    </row>
    <row r="599" spans="1:1" x14ac:dyDescent="0.25">
      <c r="A599"/>
    </row>
    <row r="600" spans="1:1" x14ac:dyDescent="0.25">
      <c r="A600"/>
    </row>
    <row r="601" spans="1:1" x14ac:dyDescent="0.25">
      <c r="A60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Planilha</vt:lpstr>
      <vt:lpstr>Plan1</vt:lpstr>
      <vt:lpstr>Planilha!Area_de_impressao</vt:lpstr>
      <vt:lpstr>Planilha!Titulos_de_impressao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Thaianne Silva Santana</dc:creator>
  <cp:lastModifiedBy>Thaianne Silva Santana</cp:lastModifiedBy>
  <cp:lastPrinted>2026-04-14T15:32:52Z</cp:lastPrinted>
  <dcterms:created xsi:type="dcterms:W3CDTF">2024-07-22T11:48:11Z</dcterms:created>
  <dcterms:modified xsi:type="dcterms:W3CDTF">2026-04-14T15:33:24Z</dcterms:modified>
</cp:coreProperties>
</file>